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Kirsten Broughton\Box\Sponsored Programs &amp; Support\GCA\123FILE\ACCTS\Summer Calculators\Summer Calculators\"/>
    </mc:Choice>
  </mc:AlternateContent>
  <xr:revisionPtr revIDLastSave="0" documentId="13_ncr:1_{8F07AEC1-02B9-4679-96E2-9321324B9AC8}" xr6:coauthVersionLast="47" xr6:coauthVersionMax="47" xr10:uidLastSave="{00000000-0000-0000-0000-000000000000}"/>
  <bookViews>
    <workbookView xWindow="-120" yWindow="-120" windowWidth="29040" windowHeight="15840" xr2:uid="{ACC16442-951C-489B-B74F-283C5EF0EBEE}"/>
  </bookViews>
  <sheets>
    <sheet name="10 Month Contract" sheetId="1" r:id="rId1"/>
  </sheets>
  <definedNames>
    <definedName name="_xlnm.Print_Area" localSheetId="0">'10 Month Contract'!$A$1:$S$27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2" i="1" l="1"/>
  <c r="O22" i="1"/>
  <c r="Q20" i="1"/>
  <c r="O20" i="1"/>
  <c r="Q18" i="1"/>
  <c r="O18" i="1"/>
  <c r="Q16" i="1"/>
  <c r="Q23" i="1" s="1"/>
  <c r="O16" i="1"/>
  <c r="O23" i="1" s="1"/>
  <c r="P20" i="1" s="1"/>
  <c r="G4" i="1"/>
  <c r="C20" i="1" s="1"/>
  <c r="G2" i="1"/>
  <c r="P18" i="1" l="1"/>
  <c r="R18" i="1"/>
  <c r="R20" i="1"/>
  <c r="P22" i="1"/>
  <c r="R22" i="1"/>
  <c r="I18" i="1"/>
  <c r="C16" i="1"/>
  <c r="P16" i="1"/>
  <c r="E16" i="1"/>
  <c r="R16" i="1"/>
  <c r="G16" i="1"/>
  <c r="I20" i="1"/>
  <c r="E22" i="1"/>
  <c r="K20" i="1"/>
  <c r="G22" i="1"/>
  <c r="K16" i="1"/>
  <c r="M20" i="1"/>
  <c r="G18" i="1"/>
  <c r="I22" i="1"/>
  <c r="K22" i="1"/>
  <c r="E20" i="1"/>
  <c r="K18" i="1"/>
  <c r="M22" i="1"/>
  <c r="G20" i="1"/>
  <c r="M18" i="1"/>
  <c r="C22" i="1"/>
  <c r="C18" i="1"/>
  <c r="I16" i="1"/>
  <c r="E18" i="1"/>
  <c r="M16" i="1"/>
  <c r="S16" i="1" l="1"/>
  <c r="C23" i="1"/>
  <c r="D20" i="1" s="1"/>
  <c r="D16" i="1"/>
  <c r="M23" i="1"/>
  <c r="N20" i="1" s="1"/>
  <c r="J18" i="1"/>
  <c r="K23" i="1"/>
  <c r="L22" i="1" s="1"/>
  <c r="L16" i="1"/>
  <c r="H22" i="1"/>
  <c r="S22" i="1"/>
  <c r="S20" i="1"/>
  <c r="G23" i="1"/>
  <c r="H20" i="1" s="1"/>
  <c r="H16" i="1"/>
  <c r="E23" i="1"/>
  <c r="F18" i="1" s="1"/>
  <c r="I23" i="1"/>
  <c r="J22" i="1" s="1"/>
  <c r="S18" i="1"/>
  <c r="D18" i="1"/>
  <c r="N18" i="1"/>
  <c r="F22" i="1" l="1"/>
  <c r="F16" i="1"/>
  <c r="F20" i="1"/>
  <c r="L20" i="1"/>
  <c r="L18" i="1"/>
  <c r="N22" i="1"/>
  <c r="N16" i="1"/>
  <c r="J16" i="1"/>
  <c r="J20" i="1"/>
  <c r="H18" i="1"/>
  <c r="S23" i="1"/>
  <c r="S27" i="1" s="1"/>
  <c r="D22" i="1"/>
</calcChain>
</file>

<file path=xl/sharedStrings.xml><?xml version="1.0" encoding="utf-8"?>
<sst xmlns="http://schemas.openxmlformats.org/spreadsheetml/2006/main" count="71" uniqueCount="58">
  <si>
    <t>2025 Summer Pay Calculator</t>
  </si>
  <si>
    <r>
      <t>Enter requested information in the</t>
    </r>
    <r>
      <rPr>
        <sz val="20"/>
        <color theme="6" tint="-0.249977111117893"/>
        <rFont val="Calibri"/>
        <family val="2"/>
        <scheme val="minor"/>
      </rPr>
      <t xml:space="preserve"> </t>
    </r>
    <r>
      <rPr>
        <b/>
        <sz val="20"/>
        <color theme="5" tint="0.39997558519241921"/>
        <rFont val="Calibri"/>
        <family val="2"/>
        <scheme val="minor"/>
      </rPr>
      <t>orange</t>
    </r>
    <r>
      <rPr>
        <sz val="20"/>
        <color theme="1"/>
        <rFont val="Calibri"/>
        <family val="2"/>
        <scheme val="minor"/>
      </rPr>
      <t xml:space="preserve"> boxes</t>
    </r>
  </si>
  <si>
    <t>Please refer to the instructions below.</t>
  </si>
  <si>
    <t>Number of Pay Periods:</t>
  </si>
  <si>
    <t>Faculty Name:</t>
  </si>
  <si>
    <t xml:space="preserve"> </t>
  </si>
  <si>
    <t>Maximum Available</t>
  </si>
  <si>
    <r>
      <rPr>
        <b/>
        <sz val="20"/>
        <color theme="1"/>
        <rFont val="Calibri"/>
        <family val="2"/>
        <scheme val="minor"/>
      </rPr>
      <t xml:space="preserve">Due Date*: </t>
    </r>
    <r>
      <rPr>
        <sz val="20"/>
        <color theme="1"/>
        <rFont val="Calibri"/>
        <family val="2"/>
        <scheme val="minor"/>
      </rPr>
      <t xml:space="preserve"> May 2, 2025</t>
    </r>
  </si>
  <si>
    <t>Bengal ID:</t>
  </si>
  <si>
    <t>ISU Contract Length in Months</t>
  </si>
  <si>
    <t>Maximum Pay Period Amount</t>
  </si>
  <si>
    <t>Date Prepared:</t>
  </si>
  <si>
    <r>
      <t xml:space="preserve">ISU Contract Amount </t>
    </r>
    <r>
      <rPr>
        <sz val="18"/>
        <color theme="5" tint="-0.249977111117893"/>
        <rFont val="Calibri"/>
        <family val="2"/>
      </rPr>
      <t>(Base Salary is salary charged to exp accounts 6101 (Faculty) &amp; 6109 (Admin Months))</t>
    </r>
  </si>
  <si>
    <t>Prepared by:</t>
  </si>
  <si>
    <t>Are you teaching this summer?</t>
  </si>
  <si>
    <t>No</t>
  </si>
  <si>
    <t>Preparer Email:</t>
  </si>
  <si>
    <t>Phone:</t>
  </si>
  <si>
    <t>Enter your percentage of effort per pay period you are committing to work in the orange boxes for each Index you plan to charge.  Salary will automatically calculate:</t>
  </si>
  <si>
    <t>Summer Grants and Contracts Work Plan</t>
  </si>
  <si>
    <t>Work Period Begin:</t>
  </si>
  <si>
    <t xml:space="preserve">   as Provided by Employee</t>
  </si>
  <si>
    <t>Work Period End:</t>
  </si>
  <si>
    <t>Paid on:</t>
  </si>
  <si>
    <t>July 3, 2025</t>
  </si>
  <si>
    <t>July 18, 2025</t>
  </si>
  <si>
    <t>August 1, 2025</t>
  </si>
  <si>
    <t>August 15, 2025</t>
  </si>
  <si>
    <t>August 29, 2025</t>
  </si>
  <si>
    <t>Effort</t>
  </si>
  <si>
    <t>INDEX to charge</t>
  </si>
  <si>
    <t>Enter index to charge</t>
  </si>
  <si>
    <t>TOTAL</t>
  </si>
  <si>
    <t>*Amount on the June 20 pay date cannot exceed half of the Maximum Pay Period Amount</t>
  </si>
  <si>
    <t>**Amount per pay date cannot exceed Maximum Pay Period Amount</t>
  </si>
  <si>
    <t>Other Summer funding not paid above (e.g. separate contract for summer teaching, etc.)</t>
  </si>
  <si>
    <t>Total Summer Salary</t>
  </si>
  <si>
    <t>Instructions for Completing the Summer Calculator</t>
  </si>
  <si>
    <t>To ensure your summer pay is processed correctly, please follow these steps to complete the Summer Calculator form:</t>
  </si>
  <si>
    <t>Click here for DocuSign Power Form</t>
  </si>
  <si>
    <t>1. Choose the correct tab:  9 Month Contract, 10 Month Contract, or 11 Month Contract.</t>
  </si>
  <si>
    <t>Open the Summer Calculator and select the appropriate tab based on your contract: 9 Month Contract, 10 Month Contract, or 11 Month Contract.</t>
  </si>
  <si>
    <t>2. Gather the Required Information:</t>
  </si>
  <si>
    <t>Bengal ID</t>
  </si>
  <si>
    <t>Employees base pay (faculty pay plus administrative months pay, if applicable)</t>
  </si>
  <si>
    <t>Other types of summer pay and their amounts, of applicable.</t>
  </si>
  <si>
    <t>3. Fill Out the Applicable Orange Fields:</t>
  </si>
  <si>
    <t>Locate the fields highlighted in orange on the selected tab. These are the sections you must complete. Ensure all information entered is accurate and relevant to your summer pay request.</t>
  </si>
  <si>
    <t>4. Collaborate as Needed:</t>
  </si>
  <si>
    <t>Work with Grants and Contracts Accounting (GCA) or your department for assistance in completing the form, if needed. They can provide guidance or additional details to ensure accuracy.</t>
  </si>
  <si>
    <t>Email GCA at ISUGCA@isu.edu or email/call your Grant Accountant</t>
  </si>
  <si>
    <t>5. Save the Document as a PDF.</t>
  </si>
  <si>
    <t>Once you have filled out the orange fields, save or export the completed form as a PDF file. If you’re using a program that doesn’t automatically save as a PDF, use the "Print to PDF" option to create the file.</t>
  </si>
  <si>
    <t>6.  Attach the Form to the DocuSign Power Form:</t>
  </si>
  <si>
    <t>Access the DocuSign Power Form provided on ISU’s Payroll website. Click for the form and follow the instructions to upload and attach your completed PDF.</t>
  </si>
  <si>
    <t xml:space="preserve">7.  Submit the Form: </t>
  </si>
  <si>
    <t>The form will automatically route to Payroll for processing after all approvals are completed. Please keep a copy of the submitted form for your records.</t>
  </si>
  <si>
    <t>If you have any questions or need further assistance, please contact your department administrator or Grants and Contracts Accounting (GCA).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</si>
</sst>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000000_);_(* \(#,##0.000000\);_(* &quot;-&quot;??_);_(@_)"/>
  </numFmts>
  <fonts count="29" x14ac:knownFonts="1">
    <font>
      <sz val="11"/>
      <color theme="1"/>
      <name val="Calibri"/>
      <family val="2"/>
      <scheme val="minor"/>
    </font>
    <font>
      <sz val="11"/>
      <color theme="1"/>
      <name val="Calibri"/>
      <family val="2"/>
      <scheme val="minor"/>
    </font>
    <font>
      <u/>
      <sz val="11"/>
      <color theme="10"/>
      <name val="Calibri"/>
      <family val="2"/>
      <scheme val="minor"/>
    </font>
    <font>
      <b/>
      <sz val="22"/>
      <color theme="1"/>
      <name val="Calibri"/>
      <family val="2"/>
      <scheme val="minor"/>
    </font>
    <font>
      <sz val="20"/>
      <color theme="1"/>
      <name val="Calibri"/>
      <family val="2"/>
      <scheme val="minor"/>
    </font>
    <font>
      <sz val="20"/>
      <color theme="6" tint="-0.249977111117893"/>
      <name val="Calibri"/>
      <family val="2"/>
      <scheme val="minor"/>
    </font>
    <font>
      <b/>
      <sz val="20"/>
      <color theme="5" tint="0.39997558519241921"/>
      <name val="Calibri"/>
      <family val="2"/>
      <scheme val="minor"/>
    </font>
    <font>
      <b/>
      <sz val="22"/>
      <color rgb="FFFF0000"/>
      <name val="Calibri"/>
      <family val="2"/>
    </font>
    <font>
      <b/>
      <sz val="20"/>
      <color theme="1"/>
      <name val="Calibri"/>
      <family val="2"/>
      <scheme val="minor"/>
    </font>
    <font>
      <b/>
      <sz val="20"/>
      <color theme="0" tint="-0.14999847407452621"/>
      <name val="Calibri"/>
      <family val="2"/>
      <scheme val="minor"/>
    </font>
    <font>
      <sz val="18"/>
      <color theme="1"/>
      <name val="Calibri"/>
      <family val="2"/>
      <scheme val="minor"/>
    </font>
    <font>
      <sz val="16"/>
      <color theme="1"/>
      <name val="Calibri"/>
      <family val="2"/>
      <scheme val="minor"/>
    </font>
    <font>
      <b/>
      <sz val="18"/>
      <color theme="1"/>
      <name val="Calibri"/>
      <family val="2"/>
      <scheme val="minor"/>
    </font>
    <font>
      <sz val="12"/>
      <color rgb="FFFF0000"/>
      <name val="Calibri"/>
      <family val="2"/>
      <scheme val="minor"/>
    </font>
    <font>
      <sz val="18"/>
      <color rgb="FF000000"/>
      <name val="Calibri"/>
      <family val="2"/>
    </font>
    <font>
      <sz val="18"/>
      <color theme="5" tint="-0.249977111117893"/>
      <name val="Calibri"/>
      <family val="2"/>
    </font>
    <font>
      <sz val="18"/>
      <name val="Calibri"/>
      <family val="2"/>
      <scheme val="minor"/>
    </font>
    <font>
      <sz val="18"/>
      <color rgb="FFFF0000"/>
      <name val="Calibri"/>
      <family val="2"/>
      <scheme val="minor"/>
    </font>
    <font>
      <sz val="12"/>
      <color rgb="FF000000"/>
      <name val="Calibri"/>
      <family val="2"/>
    </font>
    <font>
      <sz val="12"/>
      <color theme="1"/>
      <name val="Arial Black"/>
      <family val="2"/>
    </font>
    <font>
      <sz val="14"/>
      <color theme="1"/>
      <name val="Calibri"/>
      <family val="2"/>
      <scheme val="minor"/>
    </font>
    <font>
      <b/>
      <sz val="18"/>
      <name val="Calibri"/>
      <family val="2"/>
      <scheme val="minor"/>
    </font>
    <font>
      <sz val="12"/>
      <color theme="4" tint="-0.249977111117893"/>
      <name val="Calibri"/>
      <family val="2"/>
      <scheme val="minor"/>
    </font>
    <font>
      <b/>
      <sz val="18"/>
      <color rgb="FFFF0000"/>
      <name val="Calibri"/>
      <family val="2"/>
      <scheme val="minor"/>
    </font>
    <font>
      <i/>
      <sz val="18"/>
      <color theme="1"/>
      <name val="Calibri"/>
      <family val="2"/>
      <scheme val="minor"/>
    </font>
    <font>
      <b/>
      <sz val="14"/>
      <color rgb="FFFF0000"/>
      <name val="Calibri"/>
      <family val="2"/>
      <scheme val="minor"/>
    </font>
    <font>
      <b/>
      <sz val="20"/>
      <color rgb="FFFF0000"/>
      <name val="Calibri"/>
      <family val="2"/>
      <scheme val="minor"/>
    </font>
    <font>
      <u/>
      <sz val="24"/>
      <color theme="10"/>
      <name val="Calibri"/>
      <family val="2"/>
      <scheme val="minor"/>
    </font>
    <font>
      <b/>
      <sz val="18"/>
      <color theme="5" tint="-0.249977111117893"/>
      <name val="Calibri"/>
      <family val="2"/>
      <scheme val="minor"/>
    </font>
  </fonts>
  <fills count="5">
    <fill>
      <patternFill patternType="none"/>
    </fill>
    <fill>
      <patternFill patternType="gray125"/>
    </fill>
    <fill>
      <patternFill patternType="solid">
        <fgColor theme="5" tint="0.59999389629810485"/>
        <bgColor indexed="64"/>
      </patternFill>
    </fill>
    <fill>
      <patternFill patternType="solid">
        <fgColor rgb="FFFFFF00"/>
        <bgColor indexed="64"/>
      </patternFill>
    </fill>
    <fill>
      <patternFill patternType="solid">
        <fgColor rgb="FFF8CBAD"/>
        <bgColor rgb="FF000000"/>
      </patternFill>
    </fill>
  </fills>
  <borders count="1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89">
    <xf numFmtId="0" fontId="0" fillId="0" borderId="0" xfId="0"/>
    <xf numFmtId="0" fontId="3" fillId="0" borderId="0" xfId="0" applyFont="1"/>
    <xf numFmtId="0" fontId="4" fillId="0" borderId="0" xfId="0" applyFont="1"/>
    <xf numFmtId="0" fontId="8" fillId="0" borderId="0" xfId="0" applyFont="1"/>
    <xf numFmtId="0" fontId="9" fillId="0" borderId="0" xfId="0" applyFont="1" applyProtection="1">
      <protection locked="0"/>
    </xf>
    <xf numFmtId="0" fontId="10" fillId="0" borderId="0" xfId="0" applyFont="1"/>
    <xf numFmtId="0" fontId="10" fillId="2" borderId="1" xfId="0" applyFont="1" applyFill="1" applyBorder="1" applyAlignment="1" applyProtection="1">
      <alignment horizontal="center"/>
      <protection locked="0"/>
    </xf>
    <xf numFmtId="44" fontId="10" fillId="0" borderId="4" xfId="2" applyFont="1" applyBorder="1" applyProtection="1"/>
    <xf numFmtId="44" fontId="10" fillId="0" borderId="5" xfId="2" applyFont="1" applyBorder="1" applyProtection="1"/>
    <xf numFmtId="0" fontId="4" fillId="0" borderId="0" xfId="0" applyFont="1" applyAlignment="1">
      <alignment horizontal="center"/>
    </xf>
    <xf numFmtId="9" fontId="10" fillId="0" borderId="0" xfId="3" applyFont="1" applyProtection="1"/>
    <xf numFmtId="0" fontId="12" fillId="0" borderId="0" xfId="0" applyFont="1"/>
    <xf numFmtId="0" fontId="12" fillId="0" borderId="0" xfId="0" applyFont="1" applyProtection="1">
      <protection locked="0"/>
    </xf>
    <xf numFmtId="0" fontId="11" fillId="0" borderId="6" xfId="0" applyFont="1" applyBorder="1" applyAlignment="1">
      <alignment wrapText="1"/>
    </xf>
    <xf numFmtId="164" fontId="0" fillId="0" borderId="5" xfId="1" applyNumberFormat="1" applyFont="1" applyBorder="1" applyProtection="1"/>
    <xf numFmtId="164" fontId="0" fillId="0" borderId="0" xfId="1" applyNumberFormat="1" applyFont="1" applyProtection="1"/>
    <xf numFmtId="0" fontId="13" fillId="0" borderId="0" xfId="0" applyFont="1" applyAlignment="1">
      <alignment vertical="top"/>
    </xf>
    <xf numFmtId="9" fontId="13" fillId="0" borderId="0" xfId="3" applyFont="1" applyAlignment="1" applyProtection="1">
      <alignment vertical="top"/>
    </xf>
    <xf numFmtId="0" fontId="10" fillId="0" borderId="0" xfId="0" applyFont="1" applyProtection="1">
      <protection locked="0"/>
    </xf>
    <xf numFmtId="44" fontId="10" fillId="0" borderId="3" xfId="2" applyFont="1" applyBorder="1" applyProtection="1"/>
    <xf numFmtId="44" fontId="10" fillId="0" borderId="7" xfId="2" applyFont="1" applyBorder="1" applyProtection="1"/>
    <xf numFmtId="43" fontId="0" fillId="0" borderId="0" xfId="0" applyNumberFormat="1"/>
    <xf numFmtId="0" fontId="10" fillId="0" borderId="0" xfId="0" applyFont="1" applyAlignment="1">
      <alignment horizontal="right"/>
    </xf>
    <xf numFmtId="0" fontId="10" fillId="2" borderId="1" xfId="0" applyFont="1" applyFill="1" applyBorder="1" applyAlignment="1" applyProtection="1">
      <alignment horizontal="left"/>
      <protection locked="0"/>
    </xf>
    <xf numFmtId="9" fontId="10" fillId="0" borderId="0" xfId="3" applyFont="1" applyAlignment="1" applyProtection="1">
      <alignment horizontal="left"/>
    </xf>
    <xf numFmtId="0" fontId="10" fillId="0" borderId="0" xfId="0" applyFont="1" applyAlignment="1">
      <alignment horizontal="left"/>
    </xf>
    <xf numFmtId="0" fontId="14" fillId="0" borderId="0" xfId="0" applyFont="1" applyAlignment="1">
      <alignment wrapText="1"/>
    </xf>
    <xf numFmtId="43" fontId="16" fillId="2" borderId="1" xfId="1" applyFont="1" applyFill="1" applyBorder="1" applyProtection="1">
      <protection locked="0"/>
    </xf>
    <xf numFmtId="0" fontId="16" fillId="0" borderId="0" xfId="0" applyFont="1"/>
    <xf numFmtId="0" fontId="11" fillId="0" borderId="0" xfId="0" applyFont="1" applyAlignment="1">
      <alignment wrapText="1"/>
    </xf>
    <xf numFmtId="44" fontId="10" fillId="0" borderId="0" xfId="2" applyFont="1" applyFill="1" applyBorder="1" applyAlignment="1" applyProtection="1"/>
    <xf numFmtId="0" fontId="10" fillId="2" borderId="2" xfId="0" applyFont="1" applyFill="1" applyBorder="1" applyAlignment="1" applyProtection="1">
      <alignment horizontal="left"/>
      <protection locked="0"/>
    </xf>
    <xf numFmtId="0" fontId="10" fillId="2" borderId="3" xfId="0" applyFont="1" applyFill="1" applyBorder="1" applyAlignment="1" applyProtection="1">
      <alignment horizontal="left"/>
      <protection locked="0"/>
    </xf>
    <xf numFmtId="0" fontId="10" fillId="2" borderId="7" xfId="0" applyFont="1" applyFill="1" applyBorder="1" applyAlignment="1" applyProtection="1">
      <alignment horizontal="left"/>
      <protection locked="0"/>
    </xf>
    <xf numFmtId="0" fontId="0" fillId="0" borderId="0" xfId="0" applyProtection="1">
      <protection locked="0"/>
    </xf>
    <xf numFmtId="0" fontId="17" fillId="0" borderId="0" xfId="0" applyFont="1"/>
    <xf numFmtId="0" fontId="18" fillId="4" borderId="1" xfId="0" applyFont="1" applyFill="1" applyBorder="1" applyAlignment="1" applyProtection="1">
      <alignment horizontal="left"/>
      <protection locked="0"/>
    </xf>
    <xf numFmtId="0" fontId="10" fillId="0" borderId="0" xfId="0" applyFont="1" applyAlignment="1">
      <alignment wrapText="1"/>
    </xf>
    <xf numFmtId="0" fontId="19" fillId="0" borderId="0" xfId="0" applyFont="1"/>
    <xf numFmtId="0" fontId="20" fillId="0" borderId="0" xfId="0" applyFont="1"/>
    <xf numFmtId="9" fontId="0" fillId="0" borderId="0" xfId="3" applyFont="1" applyProtection="1"/>
    <xf numFmtId="0" fontId="10" fillId="0" borderId="0" xfId="0" applyFont="1" applyAlignment="1">
      <alignment horizontal="right" wrapText="1"/>
    </xf>
    <xf numFmtId="14" fontId="10" fillId="0" borderId="0" xfId="0" applyNumberFormat="1" applyFont="1"/>
    <xf numFmtId="14" fontId="10" fillId="0" borderId="0" xfId="0" quotePrefix="1" applyNumberFormat="1" applyFont="1" applyAlignment="1">
      <alignment horizontal="right"/>
    </xf>
    <xf numFmtId="9" fontId="10" fillId="0" borderId="0" xfId="3" quotePrefix="1" applyFont="1" applyAlignment="1" applyProtection="1">
      <alignment horizontal="right"/>
    </xf>
    <xf numFmtId="16" fontId="10" fillId="0" borderId="0" xfId="0" quotePrefix="1" applyNumberFormat="1" applyFont="1" applyAlignment="1">
      <alignment horizontal="right"/>
    </xf>
    <xf numFmtId="0" fontId="10" fillId="0" borderId="0" xfId="0" quotePrefix="1" applyFont="1" applyAlignment="1">
      <alignment horizontal="right"/>
    </xf>
    <xf numFmtId="0" fontId="10" fillId="0" borderId="6" xfId="0" applyFont="1" applyBorder="1" applyAlignment="1">
      <alignment horizontal="right"/>
    </xf>
    <xf numFmtId="0" fontId="10" fillId="0" borderId="6" xfId="0" applyFont="1" applyBorder="1"/>
    <xf numFmtId="9" fontId="10" fillId="2" borderId="4" xfId="3" applyFont="1" applyFill="1" applyBorder="1" applyProtection="1">
      <protection locked="0"/>
    </xf>
    <xf numFmtId="9" fontId="10" fillId="2" borderId="4" xfId="3" applyFont="1" applyFill="1" applyBorder="1" applyProtection="1"/>
    <xf numFmtId="9" fontId="10" fillId="2" borderId="5" xfId="3" applyFont="1" applyFill="1" applyBorder="1" applyProtection="1"/>
    <xf numFmtId="9" fontId="10" fillId="0" borderId="0" xfId="3" applyFont="1" applyFill="1" applyBorder="1" applyProtection="1"/>
    <xf numFmtId="44" fontId="10" fillId="0" borderId="0" xfId="0" applyNumberFormat="1" applyFont="1"/>
    <xf numFmtId="0" fontId="10" fillId="0" borderId="8" xfId="0" applyFont="1" applyBorder="1" applyAlignment="1">
      <alignment horizontal="right"/>
    </xf>
    <xf numFmtId="0" fontId="21" fillId="2" borderId="8" xfId="0" applyFont="1" applyFill="1" applyBorder="1" applyProtection="1">
      <protection locked="0"/>
    </xf>
    <xf numFmtId="44" fontId="10" fillId="0" borderId="9" xfId="2" applyFont="1" applyBorder="1" applyProtection="1"/>
    <xf numFmtId="9" fontId="22" fillId="0" borderId="9" xfId="3" applyFont="1" applyBorder="1" applyProtection="1"/>
    <xf numFmtId="9" fontId="22" fillId="0" borderId="10" xfId="3" applyFont="1" applyBorder="1" applyProtection="1"/>
    <xf numFmtId="9" fontId="22" fillId="0" borderId="0" xfId="3" applyFont="1" applyFill="1" applyBorder="1" applyProtection="1"/>
    <xf numFmtId="44" fontId="10" fillId="0" borderId="0" xfId="2" applyFont="1" applyBorder="1" applyProtection="1"/>
    <xf numFmtId="0" fontId="0" fillId="0" borderId="6" xfId="0" applyBorder="1"/>
    <xf numFmtId="44" fontId="10" fillId="0" borderId="0" xfId="2" applyFont="1" applyProtection="1"/>
    <xf numFmtId="0" fontId="23" fillId="0" borderId="0" xfId="0" applyFont="1"/>
    <xf numFmtId="0" fontId="23" fillId="0" borderId="0" xfId="0" applyFont="1" applyAlignment="1">
      <alignment vertical="center"/>
    </xf>
    <xf numFmtId="0" fontId="10" fillId="0" borderId="11" xfId="0" applyFont="1" applyBorder="1" applyAlignment="1">
      <alignment wrapText="1"/>
    </xf>
    <xf numFmtId="44" fontId="10" fillId="2" borderId="1" xfId="0" applyNumberFormat="1" applyFont="1" applyFill="1" applyBorder="1" applyProtection="1">
      <protection locked="0"/>
    </xf>
    <xf numFmtId="0" fontId="25" fillId="0" borderId="0" xfId="0" applyFont="1"/>
    <xf numFmtId="0" fontId="26" fillId="0" borderId="0" xfId="0" applyFont="1"/>
    <xf numFmtId="0" fontId="10" fillId="0" borderId="0" xfId="0" applyFont="1" applyAlignment="1">
      <alignment horizontal="left" indent="6"/>
    </xf>
    <xf numFmtId="0" fontId="12" fillId="0" borderId="0" xfId="0" applyFont="1" applyAlignment="1">
      <alignment horizontal="left"/>
    </xf>
    <xf numFmtId="0" fontId="10" fillId="0" borderId="0" xfId="0" applyFont="1" applyAlignment="1">
      <alignment horizontal="left" vertical="top" wrapText="1" indent="6"/>
    </xf>
    <xf numFmtId="0" fontId="10" fillId="0" borderId="0" xfId="0" applyFont="1" applyAlignment="1">
      <alignment horizontal="left" wrapText="1"/>
    </xf>
    <xf numFmtId="0" fontId="28" fillId="0" borderId="0" xfId="0" applyFont="1" applyAlignment="1">
      <alignment horizontal="center" wrapText="1"/>
    </xf>
    <xf numFmtId="0" fontId="10" fillId="0" borderId="0" xfId="0" applyFont="1" applyAlignment="1">
      <alignment horizontal="left" vertical="top" wrapText="1" indent="4"/>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24" fillId="0" borderId="0" xfId="0" applyFont="1" applyAlignment="1">
      <alignment horizontal="center" vertical="center" wrapText="1"/>
    </xf>
    <xf numFmtId="0" fontId="10" fillId="0" borderId="0" xfId="0" applyFont="1" applyAlignment="1">
      <alignment horizontal="right" wrapText="1"/>
    </xf>
    <xf numFmtId="0" fontId="10" fillId="0" borderId="0" xfId="0" applyFont="1" applyAlignment="1">
      <alignment horizontal="center"/>
    </xf>
    <xf numFmtId="0" fontId="27" fillId="0" borderId="0" xfId="4" applyFont="1" applyAlignment="1">
      <alignment horizontal="center"/>
    </xf>
    <xf numFmtId="0" fontId="7" fillId="0" borderId="0" xfId="0" applyFont="1" applyAlignment="1">
      <alignment horizontal="center"/>
    </xf>
    <xf numFmtId="0" fontId="11" fillId="0" borderId="2" xfId="0" applyFont="1" applyBorder="1" applyAlignment="1">
      <alignment horizontal="center" wrapText="1"/>
    </xf>
    <xf numFmtId="0" fontId="11" fillId="0" borderId="3" xfId="0" applyFont="1" applyBorder="1" applyAlignment="1">
      <alignment horizontal="center" wrapText="1"/>
    </xf>
    <xf numFmtId="0" fontId="4" fillId="3" borderId="0" xfId="0" applyFont="1" applyFill="1" applyAlignment="1">
      <alignment horizontal="center" vertical="center"/>
    </xf>
    <xf numFmtId="0" fontId="10" fillId="2" borderId="2" xfId="0" applyFont="1" applyFill="1" applyBorder="1" applyAlignment="1" applyProtection="1">
      <alignment horizontal="left"/>
      <protection locked="0"/>
    </xf>
    <xf numFmtId="0" fontId="10" fillId="2" borderId="3" xfId="0" applyFont="1" applyFill="1" applyBorder="1" applyAlignment="1" applyProtection="1">
      <alignment horizontal="left"/>
      <protection locked="0"/>
    </xf>
    <xf numFmtId="0" fontId="10" fillId="2" borderId="7" xfId="0" applyFont="1" applyFill="1" applyBorder="1" applyAlignment="1" applyProtection="1">
      <alignment horizontal="left"/>
      <protection locked="0"/>
    </xf>
  </cellXfs>
  <cellStyles count="5">
    <cellStyle name="Comma" xfId="1" builtinId="3"/>
    <cellStyle name="Currency" xfId="2" builtinId="4"/>
    <cellStyle name="Hyperlink" xfId="4" builtinId="8"/>
    <cellStyle name="Normal" xfId="0" builtinId="0"/>
    <cellStyle name="Percent" xfId="3" builtinId="5"/>
  </cellStyles>
  <dxfs count="1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na3.docusign.net/Member/PowerFormSigning.aspx?PowerFormId=862e9fef-ff15-4bb5-88f8-5ce143ef68fb&amp;env=na3&amp;acct=67dbf5c5-403b-40bb-a64f-7e95d9a4387d&amp;v=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5FEC3-5AAB-49C0-B4EA-679E977E1572}">
  <sheetPr>
    <pageSetUpPr fitToPage="1"/>
  </sheetPr>
  <dimension ref="A1:Y52"/>
  <sheetViews>
    <sheetView tabSelected="1" zoomScale="60" zoomScaleNormal="60" workbookViewId="0">
      <selection activeCell="A43" sqref="A43:C43"/>
    </sheetView>
  </sheetViews>
  <sheetFormatPr defaultRowHeight="15" x14ac:dyDescent="0.25"/>
  <cols>
    <col min="1" max="1" width="71.7109375" customWidth="1"/>
    <col min="2" max="2" width="40.140625" customWidth="1"/>
    <col min="3" max="3" width="25.5703125" customWidth="1"/>
    <col min="4" max="4" width="8" customWidth="1"/>
    <col min="5" max="5" width="25.5703125" customWidth="1"/>
    <col min="6" max="6" width="8" customWidth="1"/>
    <col min="7" max="7" width="25.5703125" customWidth="1"/>
    <col min="8" max="8" width="8" customWidth="1"/>
    <col min="9" max="9" width="25.5703125" customWidth="1"/>
    <col min="10" max="10" width="8" customWidth="1"/>
    <col min="11" max="11" width="25.5703125" customWidth="1"/>
    <col min="12" max="12" width="8" customWidth="1"/>
    <col min="13" max="13" width="25.5703125" customWidth="1"/>
    <col min="14" max="14" width="8" customWidth="1"/>
    <col min="15" max="17" width="0" hidden="1" customWidth="1"/>
    <col min="18" max="18" width="2" customWidth="1"/>
    <col min="19" max="19" width="22.140625" customWidth="1"/>
    <col min="24" max="24" width="40.7109375" bestFit="1" customWidth="1"/>
    <col min="25" max="25" width="18.85546875" customWidth="1"/>
  </cols>
  <sheetData>
    <row r="1" spans="1:25" ht="62.25" customHeight="1" thickBot="1" x14ac:dyDescent="0.5">
      <c r="A1" s="1" t="s">
        <v>0</v>
      </c>
      <c r="B1" s="2" t="s">
        <v>1</v>
      </c>
      <c r="I1" s="82" t="s">
        <v>2</v>
      </c>
      <c r="J1" s="82"/>
      <c r="K1" s="82"/>
      <c r="L1" s="82"/>
      <c r="M1" s="82"/>
      <c r="R1" s="3"/>
      <c r="S1" s="3"/>
      <c r="T1" s="3"/>
      <c r="U1" s="3"/>
      <c r="V1" s="3"/>
      <c r="W1" s="3"/>
      <c r="X1" s="4" t="s">
        <v>3</v>
      </c>
      <c r="Y1" s="4">
        <v>5.5</v>
      </c>
    </row>
    <row r="2" spans="1:25" ht="42" customHeight="1" thickBot="1" x14ac:dyDescent="0.45">
      <c r="A2" s="5" t="s">
        <v>4</v>
      </c>
      <c r="B2" s="6"/>
      <c r="C2" s="5" t="s">
        <v>5</v>
      </c>
      <c r="D2" s="83" t="s">
        <v>6</v>
      </c>
      <c r="E2" s="84"/>
      <c r="F2" s="7"/>
      <c r="G2" s="8">
        <f>IF(B4&lt;&gt;"",ROUND((B5/B4)*(12-B4),2),0)</f>
        <v>0</v>
      </c>
      <c r="I2" s="85" t="s">
        <v>7</v>
      </c>
      <c r="J2" s="85"/>
      <c r="K2" s="85"/>
      <c r="L2" s="2"/>
      <c r="M2" s="2"/>
      <c r="N2" s="2"/>
      <c r="O2" s="9"/>
      <c r="P2" s="10"/>
      <c r="Q2" s="5"/>
      <c r="R2" s="11"/>
      <c r="S2" s="11"/>
      <c r="T2" s="11"/>
      <c r="U2" s="11"/>
      <c r="V2" s="11"/>
      <c r="W2" s="11"/>
      <c r="X2" s="12"/>
      <c r="Y2" s="12"/>
    </row>
    <row r="3" spans="1:25" ht="37.5" customHeight="1" thickBot="1" x14ac:dyDescent="0.4">
      <c r="A3" s="5" t="s">
        <v>8</v>
      </c>
      <c r="B3" s="6"/>
      <c r="C3" s="5" t="s">
        <v>5</v>
      </c>
      <c r="D3" s="13"/>
      <c r="E3" s="7"/>
      <c r="F3" s="7"/>
      <c r="G3" s="14"/>
      <c r="H3" s="15"/>
      <c r="I3" s="16"/>
      <c r="J3" s="17"/>
      <c r="K3" s="5"/>
      <c r="L3" s="10"/>
      <c r="M3" s="5"/>
      <c r="N3" s="10"/>
      <c r="O3" s="5"/>
      <c r="P3" s="10"/>
      <c r="Q3" s="5"/>
      <c r="R3" s="5"/>
      <c r="S3" s="5"/>
      <c r="T3" s="5"/>
      <c r="U3" s="5"/>
      <c r="V3" s="5"/>
      <c r="W3" s="5"/>
      <c r="X3" s="18"/>
      <c r="Y3" s="18"/>
    </row>
    <row r="4" spans="1:25" ht="42" customHeight="1" thickBot="1" x14ac:dyDescent="0.4">
      <c r="A4" s="5" t="s">
        <v>9</v>
      </c>
      <c r="B4" s="5">
        <v>10</v>
      </c>
      <c r="C4" s="5" t="s">
        <v>5</v>
      </c>
      <c r="D4" s="83" t="s">
        <v>10</v>
      </c>
      <c r="E4" s="84"/>
      <c r="F4" s="19"/>
      <c r="G4" s="20">
        <f>+ROUND(G2/$Y$1,2)</f>
        <v>0</v>
      </c>
      <c r="H4" s="21"/>
      <c r="I4" s="22" t="s">
        <v>11</v>
      </c>
      <c r="J4" s="5"/>
      <c r="K4" s="23"/>
      <c r="L4" s="24"/>
      <c r="M4" s="25"/>
      <c r="N4" s="25"/>
      <c r="Q4" s="5"/>
      <c r="R4" s="5"/>
      <c r="S4" s="5"/>
      <c r="T4" s="5"/>
      <c r="U4" s="5"/>
      <c r="V4" s="5"/>
      <c r="W4" s="5"/>
      <c r="X4" s="18"/>
      <c r="Y4" s="18"/>
    </row>
    <row r="5" spans="1:25" ht="81.75" customHeight="1" thickBot="1" x14ac:dyDescent="0.4">
      <c r="A5" s="26" t="s">
        <v>12</v>
      </c>
      <c r="B5" s="27">
        <v>0</v>
      </c>
      <c r="C5" s="28"/>
      <c r="D5" s="29"/>
      <c r="E5" s="29"/>
      <c r="F5" s="30"/>
      <c r="H5" s="21"/>
      <c r="I5" s="22" t="s">
        <v>13</v>
      </c>
      <c r="J5" s="5"/>
      <c r="K5" s="31"/>
      <c r="L5" s="32"/>
      <c r="M5" s="32"/>
      <c r="N5" s="33"/>
      <c r="O5" s="34"/>
      <c r="P5" s="34"/>
      <c r="Q5" s="18"/>
      <c r="R5" s="5"/>
      <c r="S5" s="5"/>
      <c r="T5" s="5"/>
      <c r="U5" s="5"/>
      <c r="V5" s="5"/>
      <c r="W5" s="5"/>
      <c r="X5" s="18"/>
      <c r="Y5" s="18"/>
    </row>
    <row r="6" spans="1:25" ht="37.5" customHeight="1" thickBot="1" x14ac:dyDescent="0.4">
      <c r="A6" s="35" t="s">
        <v>14</v>
      </c>
      <c r="B6" s="36" t="s">
        <v>15</v>
      </c>
      <c r="C6" s="5"/>
      <c r="I6" s="22" t="s">
        <v>16</v>
      </c>
      <c r="J6" s="5"/>
      <c r="K6" s="86"/>
      <c r="L6" s="87"/>
      <c r="M6" s="87"/>
      <c r="N6" s="88"/>
      <c r="O6" s="34"/>
      <c r="P6" s="34"/>
      <c r="Q6" s="18"/>
      <c r="R6" s="5"/>
      <c r="S6" s="5"/>
      <c r="T6" s="5"/>
      <c r="U6" s="5"/>
      <c r="V6" s="5"/>
      <c r="W6" s="5"/>
      <c r="X6" s="18"/>
      <c r="Y6" s="18"/>
    </row>
    <row r="7" spans="1:25" ht="37.5" customHeight="1" thickBot="1" x14ac:dyDescent="0.4">
      <c r="A7" s="37"/>
      <c r="B7" s="5"/>
      <c r="C7" s="5"/>
      <c r="D7" s="5"/>
      <c r="I7" s="22" t="s">
        <v>17</v>
      </c>
      <c r="K7" s="86"/>
      <c r="L7" s="88"/>
      <c r="M7" s="25"/>
      <c r="N7" s="25"/>
      <c r="O7" s="5"/>
      <c r="P7" s="5"/>
      <c r="Q7" s="5"/>
      <c r="R7" s="5"/>
      <c r="S7" s="5"/>
      <c r="T7" s="5"/>
      <c r="U7" s="5"/>
      <c r="V7" s="5"/>
      <c r="W7" s="5"/>
      <c r="X7" s="18"/>
      <c r="Y7" s="18"/>
    </row>
    <row r="8" spans="1:25" ht="10.5" customHeight="1" x14ac:dyDescent="0.4">
      <c r="A8" s="37"/>
      <c r="B8" s="38"/>
      <c r="C8" s="39"/>
      <c r="D8" s="39"/>
      <c r="E8" s="39"/>
      <c r="F8" s="39"/>
      <c r="G8" s="39"/>
      <c r="H8" s="39"/>
      <c r="I8" s="39"/>
      <c r="J8" s="39"/>
      <c r="K8" s="39"/>
      <c r="L8" s="39"/>
      <c r="M8" s="39"/>
      <c r="N8" s="39"/>
      <c r="P8" s="5"/>
      <c r="Q8" s="5"/>
      <c r="R8" s="5"/>
      <c r="S8" s="5"/>
      <c r="T8" s="5"/>
      <c r="U8" s="5"/>
      <c r="V8" s="5"/>
      <c r="W8" s="5"/>
      <c r="X8" s="18"/>
      <c r="Y8" s="18"/>
    </row>
    <row r="9" spans="1:25" ht="24.75" thickBot="1" x14ac:dyDescent="0.45">
      <c r="A9" s="37"/>
      <c r="B9" s="38"/>
      <c r="C9" s="39"/>
      <c r="D9" s="39"/>
      <c r="E9" s="39"/>
      <c r="F9" s="39"/>
      <c r="G9" s="39"/>
      <c r="H9" s="39"/>
      <c r="I9" s="39"/>
      <c r="J9" s="39"/>
      <c r="K9" s="39"/>
      <c r="L9" s="39"/>
      <c r="M9" s="39"/>
      <c r="N9" s="39"/>
      <c r="P9" s="5"/>
      <c r="Q9" s="5"/>
      <c r="R9" s="5"/>
      <c r="S9" s="5"/>
      <c r="T9" s="5"/>
      <c r="U9" s="5"/>
      <c r="V9" s="5"/>
      <c r="W9" s="5"/>
      <c r="X9" s="18"/>
      <c r="Y9" s="18"/>
    </row>
    <row r="10" spans="1:25" ht="24" customHeight="1" thickBot="1" x14ac:dyDescent="0.4">
      <c r="A10" s="75" t="s">
        <v>18</v>
      </c>
      <c r="B10" s="76"/>
      <c r="C10" s="76"/>
      <c r="D10" s="76"/>
      <c r="E10" s="76"/>
      <c r="F10" s="76"/>
      <c r="G10" s="76"/>
      <c r="H10" s="76"/>
      <c r="I10" s="76"/>
      <c r="J10" s="76"/>
      <c r="K10" s="76"/>
      <c r="L10" s="76"/>
      <c r="M10" s="76"/>
      <c r="N10" s="76"/>
      <c r="O10" s="76"/>
      <c r="P10" s="76"/>
      <c r="Q10" s="76"/>
      <c r="R10" s="77"/>
      <c r="S10" s="5"/>
      <c r="T10" s="5"/>
      <c r="U10" s="5"/>
      <c r="V10" s="5"/>
      <c r="W10" s="5"/>
      <c r="X10" s="18"/>
      <c r="Y10" s="18"/>
    </row>
    <row r="11" spans="1:25" ht="23.25" x14ac:dyDescent="0.35">
      <c r="A11" s="11"/>
      <c r="D11" s="40"/>
      <c r="F11" s="40"/>
      <c r="G11" s="5"/>
      <c r="H11" s="10"/>
      <c r="I11" s="5"/>
      <c r="J11" s="10"/>
      <c r="K11" s="5"/>
      <c r="L11" s="10"/>
      <c r="M11" s="5"/>
      <c r="N11" s="10"/>
      <c r="O11" s="5"/>
      <c r="P11" s="10"/>
      <c r="Q11" s="5"/>
      <c r="R11" s="10"/>
      <c r="S11" s="5"/>
      <c r="T11" s="5"/>
      <c r="U11" s="5"/>
      <c r="V11" s="5"/>
      <c r="W11" s="5"/>
      <c r="X11" s="18"/>
      <c r="Y11" s="18"/>
    </row>
    <row r="12" spans="1:25" ht="23.25" x14ac:dyDescent="0.35">
      <c r="A12" s="11" t="s">
        <v>19</v>
      </c>
      <c r="B12" s="41" t="s">
        <v>20</v>
      </c>
      <c r="C12" s="42">
        <v>45809</v>
      </c>
      <c r="D12" s="10"/>
      <c r="E12" s="42">
        <v>45816</v>
      </c>
      <c r="F12" s="10"/>
      <c r="G12" s="42">
        <v>45830</v>
      </c>
      <c r="H12" s="10"/>
      <c r="I12" s="42">
        <v>45844</v>
      </c>
      <c r="J12" s="10"/>
      <c r="K12" s="42">
        <v>45858</v>
      </c>
      <c r="L12" s="10"/>
      <c r="M12" s="42">
        <v>45872</v>
      </c>
      <c r="N12" s="10"/>
      <c r="O12" s="42"/>
      <c r="P12" s="10"/>
      <c r="Q12" s="42"/>
      <c r="R12" s="10"/>
      <c r="S12" s="5"/>
      <c r="T12" s="5"/>
      <c r="U12" s="5"/>
      <c r="V12" s="5"/>
      <c r="W12" s="5"/>
      <c r="X12" s="18"/>
      <c r="Y12" s="18"/>
    </row>
    <row r="13" spans="1:25" ht="23.25" x14ac:dyDescent="0.35">
      <c r="A13" s="11" t="s">
        <v>21</v>
      </c>
      <c r="B13" s="41" t="s">
        <v>22</v>
      </c>
      <c r="C13" s="42">
        <v>45815</v>
      </c>
      <c r="D13" s="10"/>
      <c r="E13" s="42">
        <v>45829</v>
      </c>
      <c r="F13" s="10"/>
      <c r="G13" s="42">
        <v>45843</v>
      </c>
      <c r="H13" s="10"/>
      <c r="I13" s="42">
        <v>45857</v>
      </c>
      <c r="J13" s="10"/>
      <c r="K13" s="42">
        <v>45871</v>
      </c>
      <c r="L13" s="10"/>
      <c r="M13" s="42">
        <v>45885</v>
      </c>
      <c r="N13" s="10"/>
      <c r="O13" s="42"/>
      <c r="P13" s="10"/>
      <c r="Q13" s="42"/>
      <c r="R13" s="10"/>
      <c r="S13" s="5"/>
      <c r="T13" s="5"/>
      <c r="U13" s="5"/>
      <c r="V13" s="5"/>
      <c r="W13" s="5"/>
      <c r="X13" s="18"/>
      <c r="Y13" s="18"/>
    </row>
    <row r="14" spans="1:25" ht="24" thickBot="1" x14ac:dyDescent="0.4">
      <c r="A14" s="5"/>
      <c r="B14" s="22" t="s">
        <v>23</v>
      </c>
      <c r="C14" s="43">
        <v>45828</v>
      </c>
      <c r="D14" s="44"/>
      <c r="E14" s="45" t="s">
        <v>24</v>
      </c>
      <c r="F14" s="44"/>
      <c r="G14" s="45" t="s">
        <v>25</v>
      </c>
      <c r="H14" s="44"/>
      <c r="I14" s="46" t="s">
        <v>26</v>
      </c>
      <c r="J14" s="44"/>
      <c r="K14" s="45" t="s">
        <v>27</v>
      </c>
      <c r="L14" s="44"/>
      <c r="M14" s="45" t="s">
        <v>28</v>
      </c>
      <c r="N14" s="44"/>
      <c r="O14" s="45"/>
      <c r="P14" s="44"/>
      <c r="Q14" s="45"/>
      <c r="R14" s="44"/>
      <c r="S14" s="5"/>
      <c r="T14" s="5"/>
      <c r="U14" s="5"/>
      <c r="V14" s="5"/>
      <c r="W14" s="5"/>
      <c r="X14" s="18"/>
      <c r="Y14" s="18"/>
    </row>
    <row r="15" spans="1:25" ht="23.25" x14ac:dyDescent="0.35">
      <c r="A15" s="47" t="s">
        <v>29</v>
      </c>
      <c r="B15" s="48" t="s">
        <v>5</v>
      </c>
      <c r="C15" s="49">
        <v>0</v>
      </c>
      <c r="D15" s="50"/>
      <c r="E15" s="49">
        <v>0</v>
      </c>
      <c r="F15" s="50"/>
      <c r="G15" s="49">
        <v>0</v>
      </c>
      <c r="H15" s="50"/>
      <c r="I15" s="49">
        <v>0</v>
      </c>
      <c r="J15" s="50"/>
      <c r="K15" s="49">
        <v>0</v>
      </c>
      <c r="L15" s="50"/>
      <c r="M15" s="49">
        <v>0</v>
      </c>
      <c r="N15" s="51"/>
      <c r="O15" s="49">
        <v>0</v>
      </c>
      <c r="P15" s="50"/>
      <c r="Q15" s="49">
        <v>0</v>
      </c>
      <c r="R15" s="52"/>
      <c r="S15" s="53"/>
      <c r="T15" s="5"/>
      <c r="U15" s="5"/>
      <c r="V15" s="5"/>
      <c r="W15" s="5"/>
      <c r="X15" s="18"/>
      <c r="Y15" s="18"/>
    </row>
    <row r="16" spans="1:25" ht="24" thickBot="1" x14ac:dyDescent="0.4">
      <c r="A16" s="54" t="s">
        <v>30</v>
      </c>
      <c r="B16" s="55" t="s">
        <v>31</v>
      </c>
      <c r="C16" s="56">
        <f>ROUND(+C15*$G$4,2)/2</f>
        <v>0</v>
      </c>
      <c r="D16" s="57">
        <f>+IFERROR(C16/$C$23,0)</f>
        <v>0</v>
      </c>
      <c r="E16" s="56">
        <f>ROUND(+E15*$G$4,2)</f>
        <v>0</v>
      </c>
      <c r="F16" s="57">
        <f>+IFERROR(E16/$E$23,0)</f>
        <v>0</v>
      </c>
      <c r="G16" s="56">
        <f>ROUND(+G15*$G$4,2)</f>
        <v>0</v>
      </c>
      <c r="H16" s="57">
        <f>+IFERROR(G16/$G$23,0)</f>
        <v>0</v>
      </c>
      <c r="I16" s="56">
        <f>ROUND(+I15*$G$4,2)</f>
        <v>0</v>
      </c>
      <c r="J16" s="57">
        <f>+IFERROR(I16/$I$23,0)</f>
        <v>0</v>
      </c>
      <c r="K16" s="56">
        <f>ROUND(+K15*$G$4,2)</f>
        <v>0</v>
      </c>
      <c r="L16" s="57">
        <f>+IFERROR(K16/$K$23,0)</f>
        <v>0</v>
      </c>
      <c r="M16" s="56">
        <f>ROUND(+M15*$G$4,2)</f>
        <v>0</v>
      </c>
      <c r="N16" s="58">
        <f>+IFERROR(M16/$M$23,0)</f>
        <v>0</v>
      </c>
      <c r="O16" s="56">
        <f t="shared" ref="O16:O22" si="0">ROUND(+O15*$G$6*1,2)</f>
        <v>0</v>
      </c>
      <c r="P16" s="57" t="e">
        <f>+O16/$O$23</f>
        <v>#DIV/0!</v>
      </c>
      <c r="Q16" s="56">
        <f>ROUND(+Q15*$G$6*1,2)/2</f>
        <v>0</v>
      </c>
      <c r="R16" s="59" t="e">
        <f>+Q16/$O$23</f>
        <v>#DIV/0!</v>
      </c>
      <c r="S16" s="60">
        <f>+C16+E16+G16+I16+K16+M16</f>
        <v>0</v>
      </c>
      <c r="T16" s="5"/>
      <c r="U16" s="5"/>
      <c r="V16" s="5"/>
      <c r="W16" s="5"/>
      <c r="X16" s="18"/>
      <c r="Y16" s="18"/>
    </row>
    <row r="17" spans="1:25" ht="23.25" x14ac:dyDescent="0.35">
      <c r="A17" s="47" t="s">
        <v>29</v>
      </c>
      <c r="B17" s="48"/>
      <c r="C17" s="49">
        <v>0</v>
      </c>
      <c r="D17" s="50"/>
      <c r="E17" s="49">
        <v>0</v>
      </c>
      <c r="F17" s="50"/>
      <c r="G17" s="49">
        <v>0</v>
      </c>
      <c r="H17" s="50"/>
      <c r="I17" s="49">
        <v>0</v>
      </c>
      <c r="J17" s="50"/>
      <c r="K17" s="49">
        <v>0</v>
      </c>
      <c r="L17" s="50"/>
      <c r="M17" s="49">
        <v>0</v>
      </c>
      <c r="N17" s="51"/>
      <c r="O17" s="49">
        <v>0</v>
      </c>
      <c r="P17" s="50"/>
      <c r="Q17" s="49">
        <v>0</v>
      </c>
      <c r="R17" s="52"/>
      <c r="S17" s="60"/>
      <c r="T17" s="5"/>
      <c r="U17" s="5"/>
      <c r="V17" s="5"/>
      <c r="W17" s="5"/>
      <c r="X17" s="18"/>
      <c r="Y17" s="18"/>
    </row>
    <row r="18" spans="1:25" ht="24" thickBot="1" x14ac:dyDescent="0.4">
      <c r="A18" s="54" t="s">
        <v>30</v>
      </c>
      <c r="B18" s="55" t="s">
        <v>31</v>
      </c>
      <c r="C18" s="56">
        <f>ROUND(+C17*$G$4,2)/2</f>
        <v>0</v>
      </c>
      <c r="D18" s="57">
        <f>+IFERROR(C18/$C$23,0)</f>
        <v>0</v>
      </c>
      <c r="E18" s="56">
        <f>ROUND(+E17*$G$4,2)</f>
        <v>0</v>
      </c>
      <c r="F18" s="57">
        <f>+IFERROR(E18/$E$23,0)</f>
        <v>0</v>
      </c>
      <c r="G18" s="56">
        <f>ROUND(+G17*$G$4,2)</f>
        <v>0</v>
      </c>
      <c r="H18" s="57">
        <f>+IFERROR(G18/$G$23,0)</f>
        <v>0</v>
      </c>
      <c r="I18" s="56">
        <f>ROUND(+I17*$G$4,2)</f>
        <v>0</v>
      </c>
      <c r="J18" s="57">
        <f>+IFERROR(I18/$I$23,0)</f>
        <v>0</v>
      </c>
      <c r="K18" s="56">
        <f>ROUND(+K17*$G$4,2)</f>
        <v>0</v>
      </c>
      <c r="L18" s="57">
        <f>+IFERROR(K18/$K$23,0)</f>
        <v>0</v>
      </c>
      <c r="M18" s="56">
        <f>ROUND(+M17*$G$4,2)</f>
        <v>0</v>
      </c>
      <c r="N18" s="58">
        <f>+IFERROR(M18/$M$23,0)</f>
        <v>0</v>
      </c>
      <c r="O18" s="56">
        <f t="shared" si="0"/>
        <v>0</v>
      </c>
      <c r="P18" s="57" t="e">
        <f>+O18/$O$23</f>
        <v>#DIV/0!</v>
      </c>
      <c r="Q18" s="56">
        <f>ROUND(+Q17*$G$6*1,2)/2</f>
        <v>0</v>
      </c>
      <c r="R18" s="59" t="e">
        <f>+Q18/$O$23</f>
        <v>#DIV/0!</v>
      </c>
      <c r="S18" s="60">
        <f>+C18+E18+G18+I18+K18+M18</f>
        <v>0</v>
      </c>
      <c r="T18" s="5"/>
      <c r="U18" s="5"/>
      <c r="V18" s="5"/>
      <c r="W18" s="5"/>
      <c r="X18" s="18"/>
      <c r="Y18" s="18"/>
    </row>
    <row r="19" spans="1:25" ht="23.25" x14ac:dyDescent="0.35">
      <c r="A19" s="47" t="s">
        <v>29</v>
      </c>
      <c r="B19" s="61"/>
      <c r="C19" s="49">
        <v>0</v>
      </c>
      <c r="D19" s="50"/>
      <c r="E19" s="49">
        <v>0</v>
      </c>
      <c r="F19" s="50"/>
      <c r="G19" s="49">
        <v>0</v>
      </c>
      <c r="H19" s="50"/>
      <c r="I19" s="49">
        <v>0</v>
      </c>
      <c r="J19" s="50"/>
      <c r="K19" s="49">
        <v>0</v>
      </c>
      <c r="L19" s="50"/>
      <c r="M19" s="49">
        <v>0</v>
      </c>
      <c r="N19" s="51"/>
      <c r="O19" s="49">
        <v>0</v>
      </c>
      <c r="P19" s="50"/>
      <c r="Q19" s="49">
        <v>0</v>
      </c>
      <c r="R19" s="52"/>
      <c r="S19" s="62"/>
      <c r="T19" s="5"/>
      <c r="U19" s="5"/>
      <c r="V19" s="5"/>
      <c r="W19" s="5"/>
      <c r="X19" s="18"/>
      <c r="Y19" s="18"/>
    </row>
    <row r="20" spans="1:25" ht="24" thickBot="1" x14ac:dyDescent="0.4">
      <c r="A20" s="54" t="s">
        <v>30</v>
      </c>
      <c r="B20" s="55" t="s">
        <v>31</v>
      </c>
      <c r="C20" s="56">
        <f>ROUND(+C19*$G$4,2)/2</f>
        <v>0</v>
      </c>
      <c r="D20" s="57">
        <f>+IFERROR(C20/$C$23,0)</f>
        <v>0</v>
      </c>
      <c r="E20" s="56">
        <f>ROUND(+E19*$G$4,2)</f>
        <v>0</v>
      </c>
      <c r="F20" s="57">
        <f>+IFERROR(E20/$E$23,0)</f>
        <v>0</v>
      </c>
      <c r="G20" s="56">
        <f>ROUND(+G19*$G$4,2)</f>
        <v>0</v>
      </c>
      <c r="H20" s="57">
        <f>+IFERROR(G20/$G$23,0)</f>
        <v>0</v>
      </c>
      <c r="I20" s="56">
        <f>ROUND(+I19*$G$4,2)</f>
        <v>0</v>
      </c>
      <c r="J20" s="57">
        <f>+IFERROR(I20/$I$23,0)</f>
        <v>0</v>
      </c>
      <c r="K20" s="56">
        <f>ROUND(+K19*$G$4,2)</f>
        <v>0</v>
      </c>
      <c r="L20" s="57">
        <f>+IFERROR(K20/$K$23,0)</f>
        <v>0</v>
      </c>
      <c r="M20" s="56">
        <f>ROUND(+M19*$G$4,2)</f>
        <v>0</v>
      </c>
      <c r="N20" s="58">
        <f>+IFERROR(M20/$M$23,0)</f>
        <v>0</v>
      </c>
      <c r="O20" s="56">
        <f t="shared" si="0"/>
        <v>0</v>
      </c>
      <c r="P20" s="57" t="e">
        <f>+O20/$O$23</f>
        <v>#DIV/0!</v>
      </c>
      <c r="Q20" s="56">
        <f>ROUND(+Q19*$G$6*1,2)/2</f>
        <v>0</v>
      </c>
      <c r="R20" s="59" t="e">
        <f>+Q20/$O$23</f>
        <v>#DIV/0!</v>
      </c>
      <c r="S20" s="60">
        <f>+C20+E20+G20+I20+K20+M20</f>
        <v>0</v>
      </c>
      <c r="T20" s="5"/>
      <c r="U20" s="5"/>
      <c r="V20" s="5"/>
      <c r="W20" s="5"/>
      <c r="X20" s="18"/>
      <c r="Y20" s="18"/>
    </row>
    <row r="21" spans="1:25" ht="23.25" x14ac:dyDescent="0.35">
      <c r="A21" s="47" t="s">
        <v>29</v>
      </c>
      <c r="B21" s="48"/>
      <c r="C21" s="49">
        <v>0</v>
      </c>
      <c r="D21" s="50"/>
      <c r="E21" s="49">
        <v>0</v>
      </c>
      <c r="F21" s="50"/>
      <c r="G21" s="49">
        <v>0</v>
      </c>
      <c r="H21" s="50"/>
      <c r="I21" s="49">
        <v>0</v>
      </c>
      <c r="J21" s="50"/>
      <c r="K21" s="49">
        <v>0</v>
      </c>
      <c r="L21" s="50"/>
      <c r="M21" s="49">
        <v>0</v>
      </c>
      <c r="N21" s="51"/>
      <c r="O21" s="49">
        <v>0</v>
      </c>
      <c r="P21" s="50"/>
      <c r="Q21" s="49">
        <v>0</v>
      </c>
      <c r="R21" s="52"/>
      <c r="S21" s="62"/>
      <c r="T21" s="5"/>
      <c r="U21" s="5"/>
      <c r="V21" s="5"/>
      <c r="W21" s="5"/>
      <c r="X21" s="18"/>
      <c r="Y21" s="18"/>
    </row>
    <row r="22" spans="1:25" ht="24" thickBot="1" x14ac:dyDescent="0.4">
      <c r="A22" s="54" t="s">
        <v>30</v>
      </c>
      <c r="B22" s="55" t="s">
        <v>31</v>
      </c>
      <c r="C22" s="56">
        <f>ROUND(+C21*$G$4,2)/2</f>
        <v>0</v>
      </c>
      <c r="D22" s="57">
        <f>+IFERROR(C22/$C$23,0)</f>
        <v>0</v>
      </c>
      <c r="E22" s="56">
        <f>ROUND(+E21*$G$4,2)</f>
        <v>0</v>
      </c>
      <c r="F22" s="57">
        <f>+IFERROR(E22/$E$23,0)</f>
        <v>0</v>
      </c>
      <c r="G22" s="56">
        <f>ROUND(+G21*$G$4,2)</f>
        <v>0</v>
      </c>
      <c r="H22" s="57">
        <f>+IFERROR(G22/$G$23,0)</f>
        <v>0</v>
      </c>
      <c r="I22" s="56">
        <f>ROUND(+I21*$G$4,2)</f>
        <v>0</v>
      </c>
      <c r="J22" s="57">
        <f>+IFERROR(I22/$I$23,0)</f>
        <v>0</v>
      </c>
      <c r="K22" s="56">
        <f>ROUND(+K21*$G$4,2)</f>
        <v>0</v>
      </c>
      <c r="L22" s="57">
        <f>+IFERROR(K22/$K$23,0)</f>
        <v>0</v>
      </c>
      <c r="M22" s="56">
        <f>ROUND(+M21*$G$4,2)</f>
        <v>0</v>
      </c>
      <c r="N22" s="58">
        <f>+IFERROR(M22/$M$23,0)</f>
        <v>0</v>
      </c>
      <c r="O22" s="56">
        <f t="shared" si="0"/>
        <v>0</v>
      </c>
      <c r="P22" s="57" t="e">
        <f>+O22/$O$23</f>
        <v>#DIV/0!</v>
      </c>
      <c r="Q22" s="56">
        <f>ROUND(+Q21*$G$6*1,2)/2</f>
        <v>0</v>
      </c>
      <c r="R22" s="59" t="e">
        <f>+Q22/$O$23</f>
        <v>#DIV/0!</v>
      </c>
      <c r="S22" s="60">
        <f>+C22+E22+G22+I22+K22+M22</f>
        <v>0</v>
      </c>
      <c r="T22" s="5"/>
      <c r="U22" s="5"/>
      <c r="V22" s="5"/>
      <c r="W22" s="5"/>
      <c r="X22" s="18"/>
      <c r="Y22" s="18"/>
    </row>
    <row r="23" spans="1:25" ht="23.25" x14ac:dyDescent="0.35">
      <c r="A23" s="5"/>
      <c r="B23" s="5" t="s">
        <v>32</v>
      </c>
      <c r="C23" s="62">
        <f>+C16+C18+C20+C22</f>
        <v>0</v>
      </c>
      <c r="D23" s="10"/>
      <c r="E23" s="62">
        <f>+E16+E18+E20+E22</f>
        <v>0</v>
      </c>
      <c r="F23" s="10"/>
      <c r="G23" s="62">
        <f>+G16+G18+G20+G22</f>
        <v>0</v>
      </c>
      <c r="H23" s="10"/>
      <c r="I23" s="62">
        <f>+I16+I18+I20+I22</f>
        <v>0</v>
      </c>
      <c r="J23" s="10"/>
      <c r="K23" s="62">
        <f>+K16+K18+K20+K22</f>
        <v>0</v>
      </c>
      <c r="L23" s="10"/>
      <c r="M23" s="62">
        <f>+M16+M18+M20+M22</f>
        <v>0</v>
      </c>
      <c r="N23" s="10"/>
      <c r="O23" s="62">
        <f>+O16+O18+O20+O22</f>
        <v>0</v>
      </c>
      <c r="P23" s="10"/>
      <c r="Q23" s="62">
        <f>+Q16+Q18+Q20+Q22</f>
        <v>0</v>
      </c>
      <c r="R23" s="52"/>
      <c r="S23" s="62">
        <f>+S16+S18+S20+S22</f>
        <v>0</v>
      </c>
      <c r="T23" s="5"/>
      <c r="U23" s="5"/>
      <c r="V23" s="5"/>
      <c r="W23" s="5"/>
      <c r="X23" s="18"/>
      <c r="Y23" s="18"/>
    </row>
    <row r="24" spans="1:25" ht="31.5" customHeight="1" thickBot="1" x14ac:dyDescent="0.4">
      <c r="A24" s="5"/>
      <c r="B24" s="63" t="s">
        <v>33</v>
      </c>
      <c r="C24" s="5"/>
      <c r="D24" s="10"/>
      <c r="E24" s="5"/>
      <c r="F24" s="10"/>
      <c r="G24" s="5"/>
      <c r="H24" s="10"/>
      <c r="I24" s="5"/>
      <c r="J24" s="10"/>
      <c r="K24" s="5"/>
      <c r="L24" s="10"/>
      <c r="M24" s="5"/>
      <c r="N24" s="10"/>
      <c r="O24" s="5"/>
      <c r="P24" s="10"/>
      <c r="Q24" s="5"/>
      <c r="R24" s="10"/>
      <c r="S24" s="53"/>
      <c r="T24" s="5"/>
      <c r="U24" s="5"/>
      <c r="V24" s="5"/>
      <c r="W24" s="5"/>
      <c r="X24" s="18"/>
      <c r="Y24" s="18"/>
    </row>
    <row r="25" spans="1:25" ht="45" customHeight="1" thickBot="1" x14ac:dyDescent="0.4">
      <c r="A25" s="78"/>
      <c r="B25" s="64" t="s">
        <v>34</v>
      </c>
      <c r="C25" s="5"/>
      <c r="D25" s="10"/>
      <c r="E25" s="53"/>
      <c r="F25" s="10"/>
      <c r="H25" s="79" t="s">
        <v>35</v>
      </c>
      <c r="I25" s="79"/>
      <c r="J25" s="79"/>
      <c r="K25" s="79"/>
      <c r="L25" s="79"/>
      <c r="M25" s="79"/>
      <c r="N25" s="79"/>
      <c r="O25" s="37"/>
      <c r="P25" s="37"/>
      <c r="Q25" s="37"/>
      <c r="R25" s="65"/>
      <c r="S25" s="66">
        <v>0</v>
      </c>
      <c r="T25" s="5"/>
      <c r="U25" s="5"/>
      <c r="V25" s="5"/>
      <c r="W25" s="5"/>
      <c r="X25" s="18"/>
      <c r="Y25" s="18"/>
    </row>
    <row r="26" spans="1:25" ht="23.25" x14ac:dyDescent="0.35">
      <c r="A26" s="78"/>
      <c r="B26" s="67"/>
      <c r="C26" s="5"/>
      <c r="D26" s="10"/>
      <c r="E26" s="5"/>
      <c r="F26" s="10"/>
      <c r="G26" s="5"/>
      <c r="H26" s="10"/>
      <c r="I26" s="5"/>
      <c r="J26" s="10"/>
      <c r="K26" s="5"/>
      <c r="L26" s="10"/>
      <c r="M26" s="5"/>
      <c r="N26" s="10"/>
      <c r="O26" s="5"/>
      <c r="P26" s="10"/>
      <c r="Q26" s="5"/>
      <c r="R26" s="10"/>
      <c r="S26" s="53"/>
      <c r="T26" s="5"/>
      <c r="U26" s="5"/>
      <c r="V26" s="5"/>
      <c r="W26" s="5"/>
      <c r="X26" s="18"/>
      <c r="Y26" s="18"/>
    </row>
    <row r="27" spans="1:25" ht="23.25" x14ac:dyDescent="0.35">
      <c r="A27" s="78"/>
      <c r="B27" s="67"/>
      <c r="C27" s="5"/>
      <c r="D27" s="10"/>
      <c r="E27" s="5"/>
      <c r="F27" s="10"/>
      <c r="G27" s="5"/>
      <c r="H27" s="10"/>
      <c r="I27" s="5"/>
      <c r="J27" s="10"/>
      <c r="K27" s="5"/>
      <c r="L27" s="10"/>
      <c r="M27" s="80" t="s">
        <v>36</v>
      </c>
      <c r="N27" s="80"/>
      <c r="O27" s="80"/>
      <c r="P27" s="80"/>
      <c r="Q27" s="80"/>
      <c r="R27" s="80"/>
      <c r="S27" s="53">
        <f>+S23+S25</f>
        <v>0</v>
      </c>
      <c r="T27" s="5"/>
      <c r="U27" s="5"/>
      <c r="V27" s="5"/>
      <c r="W27" s="5"/>
      <c r="X27" s="18"/>
      <c r="Y27" s="18"/>
    </row>
    <row r="29" spans="1:25" ht="26.25" customHeight="1" x14ac:dyDescent="0.4">
      <c r="A29" s="68" t="s">
        <v>37</v>
      </c>
    </row>
    <row r="30" spans="1:25" ht="15" customHeight="1" x14ac:dyDescent="0.4">
      <c r="A30" s="68"/>
    </row>
    <row r="31" spans="1:25" ht="49.5" customHeight="1" x14ac:dyDescent="0.5">
      <c r="A31" s="72" t="s">
        <v>38</v>
      </c>
      <c r="B31" s="72"/>
      <c r="C31" s="72"/>
      <c r="D31" s="72"/>
      <c r="F31" s="81" t="s">
        <v>39</v>
      </c>
      <c r="G31" s="81"/>
      <c r="H31" s="81"/>
      <c r="I31" s="81"/>
      <c r="J31" s="81"/>
    </row>
    <row r="32" spans="1:25" ht="15" customHeight="1" x14ac:dyDescent="0.4">
      <c r="A32" s="68"/>
    </row>
    <row r="33" spans="1:3" ht="23.25" x14ac:dyDescent="0.35">
      <c r="A33" s="11" t="s">
        <v>40</v>
      </c>
    </row>
    <row r="34" spans="1:3" ht="60.75" customHeight="1" x14ac:dyDescent="0.25">
      <c r="A34" s="71" t="s">
        <v>41</v>
      </c>
      <c r="B34" s="71"/>
      <c r="C34" s="71"/>
    </row>
    <row r="35" spans="1:3" ht="23.25" x14ac:dyDescent="0.35">
      <c r="A35" s="11" t="s">
        <v>42</v>
      </c>
    </row>
    <row r="36" spans="1:3" ht="23.25" x14ac:dyDescent="0.35">
      <c r="A36" s="69" t="s">
        <v>43</v>
      </c>
    </row>
    <row r="37" spans="1:3" ht="23.25" x14ac:dyDescent="0.35">
      <c r="A37" s="69" t="s">
        <v>44</v>
      </c>
    </row>
    <row r="38" spans="1:3" ht="23.25" x14ac:dyDescent="0.35">
      <c r="A38" s="69" t="s">
        <v>45</v>
      </c>
    </row>
    <row r="39" spans="1:3" ht="35.25" customHeight="1" x14ac:dyDescent="0.35">
      <c r="A39" s="70" t="s">
        <v>46</v>
      </c>
    </row>
    <row r="40" spans="1:3" ht="81.75" customHeight="1" x14ac:dyDescent="0.25">
      <c r="A40" s="71" t="s">
        <v>47</v>
      </c>
      <c r="B40" s="71"/>
      <c r="C40" s="71"/>
    </row>
    <row r="41" spans="1:3" ht="23.25" x14ac:dyDescent="0.35">
      <c r="A41" s="11" t="s">
        <v>48</v>
      </c>
    </row>
    <row r="42" spans="1:3" ht="81.75" customHeight="1" x14ac:dyDescent="0.25">
      <c r="A42" s="71" t="s">
        <v>49</v>
      </c>
      <c r="B42" s="71"/>
      <c r="C42" s="71"/>
    </row>
    <row r="43" spans="1:3" ht="23.25" customHeight="1" x14ac:dyDescent="0.35">
      <c r="A43" s="73" t="s">
        <v>50</v>
      </c>
      <c r="B43" s="73"/>
      <c r="C43" s="73"/>
    </row>
    <row r="44" spans="1:3" ht="32.25" customHeight="1" x14ac:dyDescent="0.35">
      <c r="A44" s="11" t="s">
        <v>51</v>
      </c>
    </row>
    <row r="45" spans="1:3" ht="84.75" customHeight="1" x14ac:dyDescent="0.25">
      <c r="A45" s="74" t="s">
        <v>52</v>
      </c>
      <c r="B45" s="74"/>
      <c r="C45" s="74"/>
    </row>
    <row r="46" spans="1:3" ht="23.25" x14ac:dyDescent="0.35">
      <c r="A46" s="11" t="s">
        <v>53</v>
      </c>
    </row>
    <row r="47" spans="1:3" ht="56.25" customHeight="1" x14ac:dyDescent="0.25">
      <c r="A47" s="71" t="s">
        <v>54</v>
      </c>
      <c r="B47" s="71"/>
      <c r="C47" s="71"/>
    </row>
    <row r="48" spans="1:3" ht="23.25" x14ac:dyDescent="0.35">
      <c r="A48" s="70" t="s">
        <v>55</v>
      </c>
    </row>
    <row r="49" spans="1:3" ht="65.25" customHeight="1" x14ac:dyDescent="0.25">
      <c r="A49" s="71" t="s">
        <v>56</v>
      </c>
      <c r="B49" s="71"/>
      <c r="C49" s="71"/>
    </row>
    <row r="50" spans="1:3" ht="2.25" customHeight="1" x14ac:dyDescent="0.35">
      <c r="A50" s="25"/>
    </row>
    <row r="51" spans="1:3" ht="56.25" customHeight="1" x14ac:dyDescent="0.35">
      <c r="A51" s="72" t="s">
        <v>57</v>
      </c>
      <c r="B51" s="72"/>
      <c r="C51" s="72"/>
    </row>
    <row r="52" spans="1:3" ht="23.25" customHeight="1" x14ac:dyDescent="0.35">
      <c r="A52" s="73" t="s">
        <v>50</v>
      </c>
      <c r="B52" s="73"/>
      <c r="C52" s="73"/>
    </row>
  </sheetData>
  <sheetProtection algorithmName="SHA-512" hashValue="fLxxNVxpEXe+47xqCotrjyXHgoFgj8yhGEGMz3ZDk6DZKXpenj0zB1KlKEwt2+j7c1o45NB0h0XA71bYzg4muQ==" saltValue="jshhWZeDkjmMWzV+iD2o7Q==" spinCount="100000" sheet="1" objects="1" scenarios="1"/>
  <protectedRanges>
    <protectedRange algorithmName="SHA-512" hashValue="unRTF/Ts7t8XSgPJs70yGH03V4Y2WK04k/H4z7vk/Dkp8LzkWQDgmzP18K30CJ6cRuqSpKOwaRYEAXzPEF5a4Q==" saltValue="mRJY79tgBItcxqdlKfrINw==" spinCount="100000" sqref="D16 P16 P18 P20 P22 R22 R20 R18 R16 D18 D20 D22 F16 F18 F20 F22 H16 H18 H20 H22 J16 J18 J20 J22 L16 L18 L20 L22 N16 N18 N20 N22" name="Range1_2_5"/>
  </protectedRanges>
  <mergeCells count="21">
    <mergeCell ref="K7:L7"/>
    <mergeCell ref="I1:M1"/>
    <mergeCell ref="D2:E2"/>
    <mergeCell ref="I2:K2"/>
    <mergeCell ref="D4:E4"/>
    <mergeCell ref="K6:N6"/>
    <mergeCell ref="A10:R10"/>
    <mergeCell ref="A25:A27"/>
    <mergeCell ref="H25:N25"/>
    <mergeCell ref="M27:R27"/>
    <mergeCell ref="A31:D31"/>
    <mergeCell ref="F31:J31"/>
    <mergeCell ref="A49:C49"/>
    <mergeCell ref="A51:C51"/>
    <mergeCell ref="A52:C52"/>
    <mergeCell ref="A34:C34"/>
    <mergeCell ref="A40:C40"/>
    <mergeCell ref="A42:C42"/>
    <mergeCell ref="A43:C43"/>
    <mergeCell ref="A45:C45"/>
    <mergeCell ref="A47:C47"/>
  </mergeCells>
  <conditionalFormatting sqref="C23:D23 F23 H23 J23 L23 N23:R23">
    <cfRule type="expression" dxfId="16" priority="17">
      <formula>C$23-$G$2&gt;1</formula>
    </cfRule>
  </conditionalFormatting>
  <conditionalFormatting sqref="S24">
    <cfRule type="expression" dxfId="15" priority="16">
      <formula>AND(S24&lt;&gt;#REF!,#REF!="YES")</formula>
    </cfRule>
  </conditionalFormatting>
  <conditionalFormatting sqref="C23">
    <cfRule type="expression" dxfId="14" priority="15">
      <formula>($C$16+$C$18+$C$20+$C$22)&gt;$G$4/2</formula>
    </cfRule>
  </conditionalFormatting>
  <conditionalFormatting sqref="Q23">
    <cfRule type="expression" dxfId="13" priority="14">
      <formula>($Q$16+$Q$18+$Q$20+$Q$22)&gt;$G$6/2</formula>
    </cfRule>
  </conditionalFormatting>
  <conditionalFormatting sqref="E23">
    <cfRule type="expression" dxfId="12" priority="13">
      <formula>E$23-$G$4&gt;1</formula>
    </cfRule>
  </conditionalFormatting>
  <conditionalFormatting sqref="E23">
    <cfRule type="expression" dxfId="11" priority="12">
      <formula>($C$16+$C$18+$C$20+$C$22)&gt;$G$4</formula>
    </cfRule>
  </conditionalFormatting>
  <conditionalFormatting sqref="G23">
    <cfRule type="expression" dxfId="10" priority="11">
      <formula>G$23-$G$4&gt;1</formula>
    </cfRule>
  </conditionalFormatting>
  <conditionalFormatting sqref="G23">
    <cfRule type="expression" dxfId="9" priority="10">
      <formula>($C$16+$C$18+$C$20+$C$22)&gt;$G$4</formula>
    </cfRule>
  </conditionalFormatting>
  <conditionalFormatting sqref="I23">
    <cfRule type="expression" dxfId="8" priority="9">
      <formula>I$23-$G$4&gt;1</formula>
    </cfRule>
  </conditionalFormatting>
  <conditionalFormatting sqref="I23">
    <cfRule type="expression" dxfId="7" priority="8">
      <formula>($C$16+$C$18+$C$20+$C$22)&gt;$G$4</formula>
    </cfRule>
  </conditionalFormatting>
  <conditionalFormatting sqref="K23">
    <cfRule type="expression" dxfId="6" priority="7">
      <formula>K$23-$G$4&gt;1</formula>
    </cfRule>
  </conditionalFormatting>
  <conditionalFormatting sqref="K23">
    <cfRule type="expression" dxfId="5" priority="6">
      <formula>($C$16+$C$18+$C$20+$C$22)&gt;$G$4</formula>
    </cfRule>
  </conditionalFormatting>
  <conditionalFormatting sqref="M23">
    <cfRule type="expression" dxfId="4" priority="5">
      <formula>M$23-$G$4&gt;1</formula>
    </cfRule>
  </conditionalFormatting>
  <conditionalFormatting sqref="M23">
    <cfRule type="expression" dxfId="3" priority="4">
      <formula>($C$16+$C$18+$C$20+$C$22)&gt;$G$4</formula>
    </cfRule>
  </conditionalFormatting>
  <conditionalFormatting sqref="S23">
    <cfRule type="expression" dxfId="2" priority="3">
      <formula>S$23-$G$2&gt;1</formula>
    </cfRule>
  </conditionalFormatting>
  <conditionalFormatting sqref="S27">
    <cfRule type="expression" dxfId="1" priority="2">
      <formula>AND(S27&lt;&gt;$G$2="YES")</formula>
    </cfRule>
  </conditionalFormatting>
  <conditionalFormatting sqref="S27">
    <cfRule type="expression" dxfId="0" priority="1">
      <formula>$S$27-$G$2&gt;1</formula>
    </cfRule>
  </conditionalFormatting>
  <hyperlinks>
    <hyperlink ref="F31" r:id="rId1" xr:uid="{9CC20FBF-911F-42F3-9EB8-69B61AB04625}"/>
  </hyperlinks>
  <pageMargins left="0.25" right="0.25" top="0.75" bottom="0.75" header="0.3" footer="0.3"/>
  <pageSetup scale="3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10 Month Contract</vt:lpstr>
      <vt:lpstr>'10 Month Contract'!Print_Area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2025-04-24T21:28:16Z</dcterms:created>
  <dcterms:modified xsi:type="dcterms:W3CDTF">2025-04-24T21:30:51Z</dcterms:modified>
</cp:coreProperties>
</file>