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irsten\Box\Sponsored Programs &amp; Support\GCA\123FILE\ACCTS\Summer Calculators\Summer Calculators\FY26\Password Protected - pASSWORd\"/>
    </mc:Choice>
  </mc:AlternateContent>
  <xr:revisionPtr revIDLastSave="0" documentId="13_ncr:1_{15FC1EE0-00C2-4F6A-AF1B-B68FA5FE7A70}" xr6:coauthVersionLast="47" xr6:coauthVersionMax="47" xr10:uidLastSave="{00000000-0000-0000-0000-000000000000}"/>
  <bookViews>
    <workbookView xWindow="-28920" yWindow="-105" windowWidth="29040" windowHeight="16440" xr2:uid="{ACC16442-951C-489B-B74F-283C5EF0EBEE}"/>
  </bookViews>
  <sheets>
    <sheet name="10 Month Contract" sheetId="1" r:id="rId1"/>
  </sheets>
  <definedNames>
    <definedName name="_xlnm.Print_Area" localSheetId="0">'10 Month Contract'!$A$1:$S$32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2" i="1"/>
  <c r="G6" i="1" s="1"/>
  <c r="E14" i="1"/>
  <c r="I23" i="1" l="1"/>
  <c r="Q25" i="1"/>
  <c r="E27" i="1"/>
  <c r="I25" i="1"/>
  <c r="G23" i="1"/>
  <c r="E17" i="1"/>
  <c r="M23" i="1"/>
  <c r="K25" i="1"/>
  <c r="K23" i="1"/>
  <c r="E19" i="1"/>
  <c r="O25" i="1"/>
  <c r="G25" i="1"/>
  <c r="O23" i="1"/>
  <c r="E23" i="1"/>
  <c r="M25" i="1"/>
  <c r="E25" i="1"/>
  <c r="Q23" i="1"/>
  <c r="G13" i="1"/>
  <c r="M27" i="1"/>
  <c r="K21" i="1"/>
  <c r="I19" i="1"/>
  <c r="K17" i="1"/>
  <c r="K19" i="1"/>
  <c r="K27" i="1"/>
  <c r="E21" i="1"/>
  <c r="M21" i="1"/>
  <c r="G19" i="1"/>
  <c r="I17" i="1"/>
  <c r="G21" i="1"/>
  <c r="M19" i="1"/>
  <c r="G17" i="1"/>
  <c r="G27" i="1"/>
  <c r="I21" i="1"/>
  <c r="I27" i="1"/>
  <c r="M17" i="1"/>
  <c r="Q27" i="1"/>
  <c r="O27" i="1"/>
  <c r="Q21" i="1"/>
  <c r="O21" i="1"/>
  <c r="Q19" i="1"/>
  <c r="O19" i="1"/>
  <c r="Q17" i="1"/>
  <c r="O17" i="1"/>
  <c r="M28" i="1" l="1"/>
  <c r="I28" i="1"/>
  <c r="S25" i="1"/>
  <c r="G28" i="1"/>
  <c r="H23" i="1" s="1"/>
  <c r="K28" i="1"/>
  <c r="L25" i="1" s="1"/>
  <c r="S23" i="1"/>
  <c r="E28" i="1"/>
  <c r="F25" i="1" s="1"/>
  <c r="S27" i="1"/>
  <c r="S21" i="1"/>
  <c r="J25" i="1"/>
  <c r="S19" i="1"/>
  <c r="N23" i="1"/>
  <c r="S17" i="1"/>
  <c r="G14" i="1"/>
  <c r="O28" i="1"/>
  <c r="P21" i="1" s="1"/>
  <c r="Q28" i="1"/>
  <c r="L23" i="1" l="1"/>
  <c r="R23" i="1"/>
  <c r="P23" i="1"/>
  <c r="R25" i="1"/>
  <c r="J23" i="1"/>
  <c r="P25" i="1"/>
  <c r="F23" i="1"/>
  <c r="H25" i="1"/>
  <c r="N25" i="1"/>
  <c r="I13" i="1"/>
  <c r="P27" i="1"/>
  <c r="R21" i="1"/>
  <c r="R19" i="1"/>
  <c r="P19" i="1"/>
  <c r="R17" i="1"/>
  <c r="P17" i="1"/>
  <c r="R27" i="1"/>
  <c r="N21" i="1"/>
  <c r="L27" i="1"/>
  <c r="H21" i="1"/>
  <c r="F19" i="1"/>
  <c r="J27" i="1"/>
  <c r="S28" i="1" l="1"/>
  <c r="S32" i="1" s="1"/>
  <c r="I14" i="1"/>
  <c r="J19" i="1"/>
  <c r="N19" i="1"/>
  <c r="H17" i="1"/>
  <c r="H27" i="1"/>
  <c r="L17" i="1"/>
  <c r="F27" i="1"/>
  <c r="F17" i="1"/>
  <c r="F21" i="1"/>
  <c r="L21" i="1"/>
  <c r="L19" i="1"/>
  <c r="N27" i="1"/>
  <c r="N17" i="1"/>
  <c r="J17" i="1"/>
  <c r="J21" i="1"/>
  <c r="H19" i="1"/>
  <c r="K13" i="1" l="1"/>
  <c r="K14" i="1" l="1"/>
  <c r="M13" i="1" l="1"/>
  <c r="M14" i="1" l="1"/>
</calcChain>
</file>

<file path=xl/sharedStrings.xml><?xml version="1.0" encoding="utf-8"?>
<sst xmlns="http://schemas.openxmlformats.org/spreadsheetml/2006/main" count="81" uniqueCount="60">
  <si>
    <r>
      <t>Enter requested information in the</t>
    </r>
    <r>
      <rPr>
        <sz val="20"/>
        <color theme="6" tint="-0.249977111117893"/>
        <rFont val="Calibri"/>
        <family val="2"/>
        <scheme val="minor"/>
      </rPr>
      <t xml:space="preserve"> </t>
    </r>
    <r>
      <rPr>
        <b/>
        <sz val="20"/>
        <color theme="5" tint="0.39997558519241921"/>
        <rFont val="Calibri"/>
        <family val="2"/>
        <scheme val="minor"/>
      </rPr>
      <t>orange</t>
    </r>
    <r>
      <rPr>
        <sz val="20"/>
        <color theme="1"/>
        <rFont val="Calibri"/>
        <family val="2"/>
        <scheme val="minor"/>
      </rPr>
      <t xml:space="preserve"> boxes</t>
    </r>
  </si>
  <si>
    <t>Please refer to the instructions below.</t>
  </si>
  <si>
    <t>Number of Pay Periods:</t>
  </si>
  <si>
    <t>Faculty Name:</t>
  </si>
  <si>
    <t xml:space="preserve"> </t>
  </si>
  <si>
    <t>Maximum Available</t>
  </si>
  <si>
    <t>Bengal ID:</t>
  </si>
  <si>
    <t>ISU Contract Length in Months</t>
  </si>
  <si>
    <t>Maximum Pay Period Amount</t>
  </si>
  <si>
    <t>Date Prepared:</t>
  </si>
  <si>
    <r>
      <t xml:space="preserve">ISU Contract Amount </t>
    </r>
    <r>
      <rPr>
        <sz val="18"/>
        <color theme="5" tint="-0.249977111117893"/>
        <rFont val="Calibri"/>
        <family val="2"/>
      </rPr>
      <t>(Base Salary is salary charged to exp accounts 6101 (Faculty) &amp; 6109 (Admin Months))</t>
    </r>
  </si>
  <si>
    <t>Prepared by:</t>
  </si>
  <si>
    <t>No</t>
  </si>
  <si>
    <t>Preparer Email:</t>
  </si>
  <si>
    <t>Phone:</t>
  </si>
  <si>
    <t>Enter your percentage of effort per pay period you are committing to work in the orange boxes for each Index you plan to charge.  Salary will automatically calculate:</t>
  </si>
  <si>
    <t>Summer Grants and Contracts Work Plan</t>
  </si>
  <si>
    <t>Work Period Begin:</t>
  </si>
  <si>
    <t xml:space="preserve">   as Provided by Employee</t>
  </si>
  <si>
    <t>Work Period End:</t>
  </si>
  <si>
    <t>Paid on:</t>
  </si>
  <si>
    <t>Effort</t>
  </si>
  <si>
    <t>INDEX to charge</t>
  </si>
  <si>
    <t>Enter index to charge</t>
  </si>
  <si>
    <t>TOTAL</t>
  </si>
  <si>
    <t>**Amount per pay date cannot exceed Maximum Pay Period Amount</t>
  </si>
  <si>
    <t>Other Summer funding not paid above (e.g. separate contract for summer teaching, etc.)</t>
  </si>
  <si>
    <t>Total Summer Salary</t>
  </si>
  <si>
    <t>Instructions for Completing the Summer Calculator</t>
  </si>
  <si>
    <t>To ensure your summer pay is processed correctly, please follow these steps to complete the Summer Calculator form:</t>
  </si>
  <si>
    <t>Click here for DocuSign Power Form</t>
  </si>
  <si>
    <t>2. Gather the Required Information:</t>
  </si>
  <si>
    <t>Bengal ID</t>
  </si>
  <si>
    <t>Employees base pay (faculty pay plus administrative months pay, if applicable)</t>
  </si>
  <si>
    <t>Other types of summer pay and their amounts, of applicable.</t>
  </si>
  <si>
    <t>3. Fill Out the Applicable Orange Fields:</t>
  </si>
  <si>
    <t>Locate the fields highlighted in orange on the selected tab. These are the sections you must complete. Ensure all information entered is accurate and relevant to your summer pay request.</t>
  </si>
  <si>
    <t>4. Collaborate as Needed:</t>
  </si>
  <si>
    <t>Work with Grants and Contracts Accounting (GCA) or your department for assistance in completing the form, if needed. They can provide guidance or additional details to ensure accuracy.</t>
  </si>
  <si>
    <t>Email GCA at ISUGCA@isu.edu or email/call your Grant Accountant</t>
  </si>
  <si>
    <t>5. Save the Document as a PDF.</t>
  </si>
  <si>
    <t>Once you have filled out the orange fields, save or export the completed form as a PDF file. If you’re using a program that doesn’t automatically save as a PDF, use the "Print to PDF" option to create the file.</t>
  </si>
  <si>
    <t>6.  Attach the Form to the DocuSign Power Form:</t>
  </si>
  <si>
    <t>Access the DocuSign Power Form provided on ISU’s Payroll website. Click for the form and follow the instructions to upload and attach your completed PDF.</t>
  </si>
  <si>
    <t xml:space="preserve">7.  Submit the Form: </t>
  </si>
  <si>
    <t>The form will automatically route to Payroll for processing after all approvals are completed. Please keep a copy of the submitted form for your records.</t>
  </si>
  <si>
    <t>If you have any questions or need further assistance, please contact your department administrator or Grants and Contracts Accounting (GCA).</t>
  </si>
  <si>
    <t>2026 Summer Pay Calculator</t>
  </si>
  <si>
    <t>July 2, 2026</t>
  </si>
  <si>
    <t>July 17, 2026</t>
  </si>
  <si>
    <t>July 31, 2026</t>
  </si>
  <si>
    <t>August 14, 2026</t>
  </si>
  <si>
    <t>August 28, 2026</t>
  </si>
  <si>
    <r>
      <rPr>
        <b/>
        <sz val="20"/>
        <color theme="1"/>
        <rFont val="Calibri"/>
        <family val="2"/>
        <scheme val="minor"/>
      </rPr>
      <t xml:space="preserve">Due Date*: </t>
    </r>
    <r>
      <rPr>
        <sz val="20"/>
        <color theme="1"/>
        <rFont val="Calibri"/>
        <family val="2"/>
        <scheme val="minor"/>
      </rPr>
      <t xml:space="preserve"> May 4, 2026</t>
    </r>
  </si>
  <si>
    <t>Do you have other Summer Pay? (ie summer teaching,another summer calculator and/or other)</t>
  </si>
  <si>
    <t>* For National Science Foundation (NSF) awards: Senior personnel salary is limited to 2 months per year (AY and/or summer) across all NSF awards without prior approval.</t>
  </si>
  <si>
    <t>*Two Ninths if NSF</t>
  </si>
  <si>
    <t>Is the summer salary being paid by  the National Science Foundation (NSF)?</t>
  </si>
  <si>
    <t>1. Choose the correct file:  9 Month Contract, 10 Month Contract, or 11 Month Contract.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</si>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</sst>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000_);_(* \(#,##0.000000\);_(* &quot;-&quot;??_);_(@_)"/>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22"/>
      <color theme="1"/>
      <name val="Calibri"/>
      <family val="2"/>
      <scheme val="minor"/>
    </font>
    <font>
      <sz val="20"/>
      <color theme="1"/>
      <name val="Calibri"/>
      <family val="2"/>
      <scheme val="minor"/>
    </font>
    <font>
      <sz val="20"/>
      <color theme="6" tint="-0.249977111117893"/>
      <name val="Calibri"/>
      <family val="2"/>
      <scheme val="minor"/>
    </font>
    <font>
      <b/>
      <sz val="20"/>
      <color theme="5" tint="0.39997558519241921"/>
      <name val="Calibri"/>
      <family val="2"/>
      <scheme val="minor"/>
    </font>
    <font>
      <b/>
      <sz val="22"/>
      <color rgb="FFFF0000"/>
      <name val="Calibri"/>
      <family val="2"/>
    </font>
    <font>
      <b/>
      <sz val="20"/>
      <color theme="1"/>
      <name val="Calibri"/>
      <family val="2"/>
      <scheme val="minor"/>
    </font>
    <font>
      <b/>
      <sz val="20"/>
      <color theme="0" tint="-0.14999847407452621"/>
      <name val="Calibri"/>
      <family val="2"/>
      <scheme val="minor"/>
    </font>
    <font>
      <sz val="18"/>
      <color theme="1"/>
      <name val="Calibri"/>
      <family val="2"/>
      <scheme val="minor"/>
    </font>
    <font>
      <sz val="16"/>
      <color theme="1"/>
      <name val="Calibri"/>
      <family val="2"/>
      <scheme val="minor"/>
    </font>
    <font>
      <b/>
      <sz val="18"/>
      <color theme="1"/>
      <name val="Calibri"/>
      <family val="2"/>
      <scheme val="minor"/>
    </font>
    <font>
      <sz val="12"/>
      <color rgb="FFFF0000"/>
      <name val="Calibri"/>
      <family val="2"/>
      <scheme val="minor"/>
    </font>
    <font>
      <sz val="18"/>
      <color rgb="FF000000"/>
      <name val="Calibri"/>
      <family val="2"/>
    </font>
    <font>
      <sz val="18"/>
      <color theme="5" tint="-0.249977111117893"/>
      <name val="Calibri"/>
      <family val="2"/>
    </font>
    <font>
      <sz val="18"/>
      <name val="Calibri"/>
      <family val="2"/>
      <scheme val="minor"/>
    </font>
    <font>
      <sz val="12"/>
      <color rgb="FF000000"/>
      <name val="Calibri"/>
      <family val="2"/>
    </font>
    <font>
      <sz val="12"/>
      <color theme="1"/>
      <name val="Arial Black"/>
      <family val="2"/>
    </font>
    <font>
      <sz val="14"/>
      <color theme="1"/>
      <name val="Calibri"/>
      <family val="2"/>
      <scheme val="minor"/>
    </font>
    <font>
      <b/>
      <sz val="18"/>
      <name val="Calibri"/>
      <family val="2"/>
      <scheme val="minor"/>
    </font>
    <font>
      <sz val="12"/>
      <color theme="4" tint="-0.249977111117893"/>
      <name val="Calibri"/>
      <family val="2"/>
      <scheme val="minor"/>
    </font>
    <font>
      <b/>
      <sz val="18"/>
      <color rgb="FFFF0000"/>
      <name val="Calibri"/>
      <family val="2"/>
      <scheme val="minor"/>
    </font>
    <font>
      <i/>
      <sz val="18"/>
      <color theme="1"/>
      <name val="Calibri"/>
      <family val="2"/>
      <scheme val="minor"/>
    </font>
    <font>
      <b/>
      <sz val="14"/>
      <color rgb="FFFF0000"/>
      <name val="Calibri"/>
      <family val="2"/>
      <scheme val="minor"/>
    </font>
    <font>
      <b/>
      <sz val="20"/>
      <color rgb="FFFF0000"/>
      <name val="Calibri"/>
      <family val="2"/>
      <scheme val="minor"/>
    </font>
    <font>
      <b/>
      <sz val="18"/>
      <color theme="5" tint="-0.249977111117893"/>
      <name val="Calibri"/>
      <family val="2"/>
      <scheme val="minor"/>
    </font>
    <font>
      <sz val="12"/>
      <color rgb="FFFF0000"/>
      <name val="Calibri"/>
      <family val="2"/>
    </font>
    <font>
      <b/>
      <sz val="12"/>
      <color rgb="FFFFFFFF"/>
      <name val="Arial Black"/>
      <family val="2"/>
    </font>
    <font>
      <u/>
      <sz val="22"/>
      <color theme="10"/>
      <name val="Calibri"/>
      <family val="2"/>
      <scheme val="minor"/>
    </font>
    <font>
      <sz val="11"/>
      <color theme="0"/>
      <name val="Calibri"/>
      <family val="2"/>
      <scheme val="minor"/>
    </font>
    <font>
      <b/>
      <sz val="12"/>
      <color rgb="FFFF0000"/>
      <name val="Calibri"/>
      <family val="2"/>
    </font>
  </fonts>
  <fills count="6">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F8CBAD"/>
        <bgColor rgb="FF000000"/>
      </patternFill>
    </fill>
    <fill>
      <patternFill patternType="solid">
        <fgColor rgb="FFC65911"/>
        <bgColor rgb="FF000000"/>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00">
    <xf numFmtId="0" fontId="0" fillId="0" borderId="0" xfId="0"/>
    <xf numFmtId="0" fontId="3" fillId="0" borderId="0" xfId="0" applyFont="1"/>
    <xf numFmtId="0" fontId="4" fillId="0" borderId="0" xfId="0" applyFont="1"/>
    <xf numFmtId="0" fontId="8" fillId="0" borderId="0" xfId="0" applyFont="1"/>
    <xf numFmtId="0" fontId="9" fillId="0" borderId="0" xfId="0" applyFont="1" applyProtection="1">
      <protection locked="0"/>
    </xf>
    <xf numFmtId="0" fontId="10" fillId="0" borderId="0" xfId="0" applyFont="1"/>
    <xf numFmtId="0" fontId="10" fillId="2" borderId="1" xfId="0" applyFont="1" applyFill="1" applyBorder="1" applyAlignment="1" applyProtection="1">
      <alignment horizontal="center"/>
      <protection locked="0"/>
    </xf>
    <xf numFmtId="0" fontId="4" fillId="0" borderId="0" xfId="0" applyFont="1" applyAlignment="1">
      <alignment horizontal="center"/>
    </xf>
    <xf numFmtId="9" fontId="10" fillId="0" borderId="0" xfId="3" applyFont="1" applyProtection="1"/>
    <xf numFmtId="0" fontId="12" fillId="0" borderId="0" xfId="0" applyFont="1"/>
    <xf numFmtId="0" fontId="12" fillId="0" borderId="0" xfId="0" applyFont="1" applyProtection="1">
      <protection locked="0"/>
    </xf>
    <xf numFmtId="164" fontId="0" fillId="0" borderId="0" xfId="1" applyNumberFormat="1" applyFont="1" applyProtection="1"/>
    <xf numFmtId="0" fontId="13" fillId="0" borderId="0" xfId="0" applyFont="1" applyAlignment="1">
      <alignment vertical="top"/>
    </xf>
    <xf numFmtId="9" fontId="13" fillId="0" borderId="0" xfId="3" applyFont="1" applyAlignment="1" applyProtection="1">
      <alignment vertical="top"/>
    </xf>
    <xf numFmtId="0" fontId="10" fillId="0" borderId="0" xfId="0" applyFont="1" applyProtection="1">
      <protection locked="0"/>
    </xf>
    <xf numFmtId="43" fontId="0" fillId="0" borderId="0" xfId="0" applyNumberFormat="1"/>
    <xf numFmtId="0" fontId="10" fillId="0" borderId="0" xfId="0" applyFont="1" applyAlignment="1">
      <alignment horizontal="right"/>
    </xf>
    <xf numFmtId="0" fontId="10" fillId="2" borderId="1" xfId="0" applyFont="1" applyFill="1" applyBorder="1" applyAlignment="1" applyProtection="1">
      <alignment horizontal="left"/>
      <protection locked="0"/>
    </xf>
    <xf numFmtId="9" fontId="10" fillId="0" borderId="0" xfId="3" applyFont="1" applyAlignment="1" applyProtection="1">
      <alignment horizontal="left"/>
    </xf>
    <xf numFmtId="0" fontId="10" fillId="0" borderId="0" xfId="0" applyFont="1" applyAlignment="1">
      <alignment horizontal="left"/>
    </xf>
    <xf numFmtId="0" fontId="14" fillId="0" borderId="0" xfId="0" applyFont="1" applyAlignment="1">
      <alignment wrapText="1"/>
    </xf>
    <xf numFmtId="43" fontId="16" fillId="2" borderId="1" xfId="1" applyFont="1" applyFill="1" applyBorder="1" applyProtection="1">
      <protection locked="0"/>
    </xf>
    <xf numFmtId="0" fontId="16" fillId="0" borderId="0" xfId="0" applyFont="1"/>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0" fillId="0" borderId="0" xfId="0" applyProtection="1">
      <protection locked="0"/>
    </xf>
    <xf numFmtId="0" fontId="17" fillId="4" borderId="1" xfId="0" applyFont="1" applyFill="1" applyBorder="1" applyAlignment="1" applyProtection="1">
      <alignment horizontal="left"/>
      <protection locked="0"/>
    </xf>
    <xf numFmtId="0" fontId="10" fillId="0" borderId="0" xfId="0" applyFont="1" applyAlignment="1">
      <alignment wrapText="1"/>
    </xf>
    <xf numFmtId="0" fontId="18" fillId="0" borderId="0" xfId="0" applyFont="1"/>
    <xf numFmtId="0" fontId="19" fillId="0" borderId="0" xfId="0" applyFont="1"/>
    <xf numFmtId="9" fontId="0" fillId="0" borderId="0" xfId="3" applyFont="1" applyProtection="1"/>
    <xf numFmtId="0" fontId="10" fillId="0" borderId="0" xfId="0" applyFont="1" applyAlignment="1">
      <alignment horizontal="right" wrapText="1"/>
    </xf>
    <xf numFmtId="14" fontId="10" fillId="0" borderId="0" xfId="0" applyNumberFormat="1" applyFont="1"/>
    <xf numFmtId="14" fontId="10" fillId="0" borderId="0" xfId="0" quotePrefix="1" applyNumberFormat="1" applyFont="1" applyAlignment="1">
      <alignment horizontal="right"/>
    </xf>
    <xf numFmtId="9" fontId="10" fillId="0" borderId="0" xfId="3" quotePrefix="1" applyFont="1" applyAlignment="1" applyProtection="1">
      <alignment horizontal="right"/>
    </xf>
    <xf numFmtId="16" fontId="10" fillId="0" borderId="0" xfId="0" quotePrefix="1" applyNumberFormat="1" applyFont="1" applyAlignment="1">
      <alignment horizontal="right"/>
    </xf>
    <xf numFmtId="0" fontId="10" fillId="0" borderId="6" xfId="0" applyFont="1" applyBorder="1" applyAlignment="1">
      <alignment horizontal="right"/>
    </xf>
    <xf numFmtId="0" fontId="10" fillId="0" borderId="6" xfId="0" applyFont="1" applyBorder="1"/>
    <xf numFmtId="9" fontId="10" fillId="2" borderId="4" xfId="3" applyFont="1" applyFill="1" applyBorder="1" applyProtection="1">
      <protection locked="0"/>
    </xf>
    <xf numFmtId="9" fontId="10" fillId="2" borderId="4" xfId="3" applyFont="1" applyFill="1" applyBorder="1" applyProtection="1"/>
    <xf numFmtId="9" fontId="10" fillId="2" borderId="5" xfId="3" applyFont="1" applyFill="1" applyBorder="1" applyProtection="1"/>
    <xf numFmtId="9" fontId="10" fillId="0" borderId="0" xfId="3" applyFont="1" applyFill="1" applyBorder="1" applyProtection="1"/>
    <xf numFmtId="44" fontId="10" fillId="0" borderId="0" xfId="0" applyNumberFormat="1" applyFont="1"/>
    <xf numFmtId="0" fontId="10" fillId="0" borderId="8" xfId="0" applyFont="1" applyBorder="1" applyAlignment="1">
      <alignment horizontal="right"/>
    </xf>
    <xf numFmtId="0" fontId="20" fillId="2" borderId="8" xfId="0" applyFont="1" applyFill="1" applyBorder="1" applyProtection="1">
      <protection locked="0"/>
    </xf>
    <xf numFmtId="44" fontId="10" fillId="0" borderId="9" xfId="2" applyFont="1" applyBorder="1" applyProtection="1"/>
    <xf numFmtId="9" fontId="21" fillId="0" borderId="9" xfId="3" applyFont="1" applyBorder="1" applyProtection="1"/>
    <xf numFmtId="9" fontId="21" fillId="0" borderId="10" xfId="3" applyFont="1" applyBorder="1" applyProtection="1"/>
    <xf numFmtId="9" fontId="21" fillId="0" borderId="0" xfId="3" applyFont="1" applyFill="1" applyBorder="1" applyProtection="1"/>
    <xf numFmtId="44" fontId="10" fillId="0" borderId="0" xfId="2" applyFont="1" applyBorder="1" applyProtection="1"/>
    <xf numFmtId="0" fontId="0" fillId="0" borderId="6" xfId="0" applyBorder="1"/>
    <xf numFmtId="44" fontId="10" fillId="0" borderId="0" xfId="2" applyFont="1" applyProtection="1"/>
    <xf numFmtId="0" fontId="22" fillId="0" borderId="0" xfId="0" applyFont="1"/>
    <xf numFmtId="0" fontId="22" fillId="0" borderId="0" xfId="0" applyFont="1" applyAlignment="1">
      <alignment vertical="center"/>
    </xf>
    <xf numFmtId="0" fontId="10" fillId="0" borderId="11" xfId="0" applyFont="1" applyBorder="1" applyAlignment="1">
      <alignment wrapText="1"/>
    </xf>
    <xf numFmtId="44" fontId="10" fillId="2" borderId="1" xfId="0" applyNumberFormat="1" applyFont="1" applyFill="1" applyBorder="1" applyProtection="1">
      <protection locked="0"/>
    </xf>
    <xf numFmtId="0" fontId="24" fillId="0" borderId="0" xfId="0" applyFont="1"/>
    <xf numFmtId="0" fontId="25" fillId="0" borderId="0" xfId="0" applyFont="1"/>
    <xf numFmtId="0" fontId="10" fillId="0" borderId="0" xfId="0" applyFont="1" applyAlignment="1">
      <alignment horizontal="left" indent="6"/>
    </xf>
    <xf numFmtId="0" fontId="12" fillId="0" borderId="0" xfId="0" applyFont="1" applyAlignment="1">
      <alignment horizontal="left"/>
    </xf>
    <xf numFmtId="14" fontId="17" fillId="0" borderId="0" xfId="0" applyNumberFormat="1" applyFont="1"/>
    <xf numFmtId="9" fontId="17" fillId="0" borderId="0" xfId="3" applyFont="1" applyFill="1" applyBorder="1" applyProtection="1"/>
    <xf numFmtId="16" fontId="17" fillId="0" borderId="0" xfId="0" quotePrefix="1" applyNumberFormat="1" applyFont="1" applyAlignment="1">
      <alignment horizontal="right"/>
    </xf>
    <xf numFmtId="9" fontId="17" fillId="0" borderId="0" xfId="3" quotePrefix="1" applyFont="1" applyFill="1" applyBorder="1" applyAlignment="1" applyProtection="1">
      <alignment horizontal="right"/>
    </xf>
    <xf numFmtId="0" fontId="27" fillId="0" borderId="0" xfId="0" applyFont="1" applyAlignment="1">
      <alignment wrapText="1"/>
    </xf>
    <xf numFmtId="0" fontId="17" fillId="0" borderId="6" xfId="0" applyFont="1" applyBorder="1" applyAlignment="1">
      <alignment wrapText="1"/>
    </xf>
    <xf numFmtId="9" fontId="17" fillId="0" borderId="4" xfId="3" applyFont="1" applyFill="1" applyBorder="1" applyAlignment="1" applyProtection="1">
      <alignment wrapText="1"/>
    </xf>
    <xf numFmtId="44" fontId="17" fillId="0" borderId="5" xfId="2" applyFont="1" applyFill="1" applyBorder="1" applyProtection="1"/>
    <xf numFmtId="0" fontId="17" fillId="4" borderId="12" xfId="0" applyFont="1" applyFill="1" applyBorder="1" applyAlignment="1">
      <alignment wrapText="1"/>
    </xf>
    <xf numFmtId="9" fontId="17" fillId="4" borderId="0" xfId="3" applyFont="1" applyFill="1" applyBorder="1" applyAlignment="1" applyProtection="1">
      <alignment wrapText="1"/>
    </xf>
    <xf numFmtId="44" fontId="17" fillId="0" borderId="11" xfId="2" applyFont="1" applyFill="1" applyBorder="1" applyProtection="1"/>
    <xf numFmtId="0" fontId="17" fillId="0" borderId="8" xfId="0" applyFont="1" applyBorder="1" applyAlignment="1">
      <alignment wrapText="1"/>
    </xf>
    <xf numFmtId="9" fontId="17" fillId="0" borderId="9" xfId="3" applyFont="1" applyFill="1" applyBorder="1" applyAlignment="1" applyProtection="1">
      <alignment wrapText="1"/>
    </xf>
    <xf numFmtId="44" fontId="17" fillId="0" borderId="10" xfId="2" applyFont="1" applyFill="1" applyBorder="1" applyProtection="1"/>
    <xf numFmtId="0" fontId="11" fillId="0" borderId="0" xfId="0" applyFont="1" applyAlignment="1">
      <alignment wrapText="1"/>
    </xf>
    <xf numFmtId="0" fontId="10" fillId="2" borderId="1" xfId="0" quotePrefix="1" applyFont="1" applyFill="1" applyBorder="1" applyAlignment="1" applyProtection="1">
      <alignment horizontal="center"/>
      <protection locked="0"/>
    </xf>
    <xf numFmtId="0" fontId="30" fillId="0" borderId="0" xfId="0" applyFont="1"/>
    <xf numFmtId="44" fontId="17" fillId="0" borderId="0" xfId="2" applyFont="1" applyFill="1" applyBorder="1" applyProtection="1"/>
    <xf numFmtId="9" fontId="10" fillId="0" borderId="4" xfId="3" applyFont="1" applyFill="1" applyBorder="1" applyProtection="1">
      <protection locked="0"/>
    </xf>
    <xf numFmtId="44" fontId="10" fillId="0" borderId="9" xfId="2" applyFont="1" applyFill="1" applyBorder="1" applyProtection="1"/>
    <xf numFmtId="0" fontId="29" fillId="0" borderId="0" xfId="4" applyFont="1" applyAlignment="1">
      <alignment horizontal="center"/>
    </xf>
    <xf numFmtId="0" fontId="10" fillId="2" borderId="2"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7" fillId="0" borderId="0" xfId="0" applyFont="1" applyAlignment="1">
      <alignment horizontal="center"/>
    </xf>
    <xf numFmtId="0" fontId="4" fillId="3" borderId="0" xfId="0" applyFont="1" applyFill="1" applyAlignment="1">
      <alignment horizontal="center" vertical="center"/>
    </xf>
    <xf numFmtId="0" fontId="10" fillId="2" borderId="3" xfId="0" applyFont="1" applyFill="1" applyBorder="1" applyAlignment="1" applyProtection="1">
      <alignment horizontal="left"/>
      <protection locked="0"/>
    </xf>
    <xf numFmtId="0" fontId="28" fillId="5" borderId="0" xfId="0" applyFont="1" applyFill="1" applyAlignment="1">
      <alignment horizontal="center" vertical="center"/>
    </xf>
    <xf numFmtId="0" fontId="31" fillId="0" borderId="2" xfId="0" applyFont="1" applyBorder="1" applyAlignment="1">
      <alignment horizontal="left" wrapText="1"/>
    </xf>
    <xf numFmtId="0" fontId="31" fillId="0" borderId="3" xfId="0" applyFont="1" applyBorder="1" applyAlignment="1">
      <alignment horizontal="left"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3" fillId="0" borderId="0" xfId="0" applyFont="1" applyAlignment="1">
      <alignment horizontal="center" vertical="center" wrapText="1"/>
    </xf>
    <xf numFmtId="0" fontId="10" fillId="0" borderId="0" xfId="0" applyFont="1" applyAlignment="1">
      <alignment horizontal="right" wrapText="1"/>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horizontal="left" vertical="top" wrapText="1" indent="6"/>
    </xf>
    <xf numFmtId="0" fontId="26" fillId="0" borderId="0" xfId="0" applyFont="1" applyAlignment="1">
      <alignment horizontal="center" wrapText="1"/>
    </xf>
    <xf numFmtId="0" fontId="10" fillId="0" borderId="0" xfId="0" applyFont="1" applyAlignment="1">
      <alignment horizontal="left" vertical="top" wrapText="1" indent="4"/>
    </xf>
  </cellXfs>
  <cellStyles count="5">
    <cellStyle name="Comma" xfId="1" builtinId="3"/>
    <cellStyle name="Currency" xfId="2" builtinId="4"/>
    <cellStyle name="Hyperlink" xfId="4" builtinId="8"/>
    <cellStyle name="Normal" xfId="0" builtinId="0"/>
    <cellStyle name="Percent" xfId="3" builtinId="5"/>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3.docusign.net/Member/PowerFormSigning.aspx?PowerFormId=1b98f255-5124-45ea-b3cd-55d1a8a339fa&amp;env=na3&amp;acct=67dbf5c5-403b-40bb-a64f-7e95d9a4387d&amp;v=2" TargetMode="External"/><Relationship Id="rId1" Type="http://schemas.openxmlformats.org/officeDocument/2006/relationships/hyperlink" Target="https://na3.docusign.net/Member/PowerFormSigning.aspx?PowerFormId=862e9fef-ff15-4bb5-88f8-5ce143ef68fb&amp;env=na3&amp;acct=67dbf5c5-403b-40bb-a64f-7e95d9a4387d&amp;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FEC3-5AAB-49C0-B4EA-679E977E1572}">
  <sheetPr>
    <pageSetUpPr fitToPage="1"/>
  </sheetPr>
  <dimension ref="A1:Y72"/>
  <sheetViews>
    <sheetView tabSelected="1" zoomScale="60" zoomScaleNormal="60" workbookViewId="0">
      <selection activeCell="Y1" sqref="Y1"/>
    </sheetView>
  </sheetViews>
  <sheetFormatPr defaultRowHeight="14.6" x14ac:dyDescent="0.4"/>
  <cols>
    <col min="1" max="1" width="71.69140625" customWidth="1"/>
    <col min="2" max="2" width="40.15234375" customWidth="1"/>
    <col min="3" max="3" width="25.53515625" customWidth="1"/>
    <col min="4" max="4" width="8" customWidth="1"/>
    <col min="5" max="5" width="25.53515625" customWidth="1"/>
    <col min="6" max="6" width="8" customWidth="1"/>
    <col min="7" max="7" width="25.53515625" customWidth="1"/>
    <col min="8" max="8" width="8" customWidth="1"/>
    <col min="9" max="9" width="25.53515625" customWidth="1"/>
    <col min="10" max="10" width="8" customWidth="1"/>
    <col min="11" max="11" width="25.53515625" customWidth="1"/>
    <col min="12" max="12" width="8" customWidth="1"/>
    <col min="13" max="13" width="25.53515625" customWidth="1"/>
    <col min="14" max="14" width="8" customWidth="1"/>
    <col min="15" max="17" width="0" hidden="1" customWidth="1"/>
    <col min="18" max="18" width="2" customWidth="1"/>
    <col min="19" max="19" width="22.15234375" customWidth="1"/>
    <col min="24" max="24" width="40.69140625" bestFit="1" customWidth="1"/>
    <col min="25" max="25" width="18.84375" customWidth="1"/>
  </cols>
  <sheetData>
    <row r="1" spans="1:25" ht="62.25" customHeight="1" thickBot="1" x14ac:dyDescent="0.8">
      <c r="A1" s="1" t="s">
        <v>47</v>
      </c>
      <c r="B1" s="2" t="s">
        <v>0</v>
      </c>
      <c r="I1" s="84" t="s">
        <v>1</v>
      </c>
      <c r="J1" s="84"/>
      <c r="K1" s="84"/>
      <c r="L1" s="84"/>
      <c r="M1" s="84"/>
      <c r="R1" s="3"/>
      <c r="S1" s="3"/>
      <c r="T1" s="3"/>
      <c r="U1" s="3"/>
      <c r="V1" s="3"/>
      <c r="W1" s="3"/>
      <c r="X1" s="4" t="s">
        <v>2</v>
      </c>
      <c r="Y1" s="4">
        <v>5</v>
      </c>
    </row>
    <row r="2" spans="1:25" ht="42" customHeight="1" thickBot="1" x14ac:dyDescent="0.75">
      <c r="A2" s="5" t="s">
        <v>3</v>
      </c>
      <c r="B2" s="6"/>
      <c r="C2" s="5" t="s">
        <v>4</v>
      </c>
      <c r="D2" s="75"/>
      <c r="E2" s="66" t="s">
        <v>5</v>
      </c>
      <c r="F2" s="67"/>
      <c r="G2" s="68">
        <f>IF(B4&lt;&gt;"",ROUND((B5/B4)*(12-B4),2),0)</f>
        <v>0</v>
      </c>
      <c r="I2" s="85" t="s">
        <v>53</v>
      </c>
      <c r="J2" s="85"/>
      <c r="K2" s="85"/>
      <c r="L2" s="2"/>
      <c r="M2" s="2"/>
      <c r="N2" s="2"/>
      <c r="O2" s="7"/>
      <c r="P2" s="8"/>
      <c r="Q2" s="5"/>
      <c r="R2" s="9"/>
      <c r="S2" s="9"/>
      <c r="T2" s="9"/>
      <c r="U2" s="9"/>
      <c r="V2" s="9"/>
      <c r="W2" s="9"/>
      <c r="X2" s="10"/>
      <c r="Y2" s="10"/>
    </row>
    <row r="3" spans="1:25" ht="37.5" customHeight="1" thickBot="1" x14ac:dyDescent="0.65">
      <c r="A3" s="5" t="s">
        <v>6</v>
      </c>
      <c r="B3" s="76"/>
      <c r="C3" s="5" t="s">
        <v>4</v>
      </c>
      <c r="D3" s="75"/>
      <c r="E3" s="69" t="s">
        <v>56</v>
      </c>
      <c r="F3" s="70"/>
      <c r="G3" s="71">
        <f>IF(OR(B4=10,B4=11),ROUND((B5/B4)*(12-B4),2),IF(B4=9,+ROUND((B5/B4)*2,2),0))</f>
        <v>0</v>
      </c>
      <c r="H3" s="11"/>
      <c r="I3" s="12"/>
      <c r="J3" s="13"/>
      <c r="K3" s="5"/>
      <c r="L3" s="8"/>
      <c r="M3" s="5"/>
      <c r="N3" s="8"/>
      <c r="O3" s="5"/>
      <c r="P3" s="8"/>
      <c r="Q3" s="5"/>
      <c r="R3" s="5"/>
      <c r="S3" s="5"/>
      <c r="T3" s="5"/>
      <c r="U3" s="5"/>
      <c r="V3" s="5"/>
      <c r="W3" s="5"/>
      <c r="X3" s="14"/>
      <c r="Y3" s="14"/>
    </row>
    <row r="4" spans="1:25" ht="42" customHeight="1" thickBot="1" x14ac:dyDescent="0.65">
      <c r="A4" s="5" t="s">
        <v>7</v>
      </c>
      <c r="B4" s="5">
        <v>10</v>
      </c>
      <c r="C4" s="5" t="s">
        <v>4</v>
      </c>
      <c r="D4" s="75"/>
      <c r="E4" s="72"/>
      <c r="F4" s="73"/>
      <c r="G4" s="74"/>
      <c r="H4" s="15"/>
      <c r="I4" s="16" t="s">
        <v>9</v>
      </c>
      <c r="J4" s="5"/>
      <c r="K4" s="17"/>
      <c r="L4" s="18"/>
      <c r="M4" s="19"/>
      <c r="N4" s="19"/>
      <c r="Q4" s="5"/>
      <c r="R4" s="5"/>
      <c r="S4" s="5"/>
      <c r="T4" s="5"/>
      <c r="U4" s="5"/>
      <c r="V4" s="5"/>
      <c r="W4" s="5"/>
      <c r="X4" s="14"/>
      <c r="Y4" s="14"/>
    </row>
    <row r="5" spans="1:25" ht="81.75" customHeight="1" thickBot="1" x14ac:dyDescent="0.65">
      <c r="A5" s="20" t="s">
        <v>10</v>
      </c>
      <c r="B5" s="21">
        <v>0</v>
      </c>
      <c r="C5" s="22"/>
      <c r="D5" s="75"/>
      <c r="E5" s="88" t="s">
        <v>57</v>
      </c>
      <c r="F5" s="89"/>
      <c r="G5" s="27" t="s">
        <v>12</v>
      </c>
      <c r="H5" s="15"/>
      <c r="I5" s="16" t="s">
        <v>11</v>
      </c>
      <c r="J5" s="5"/>
      <c r="K5" s="23"/>
      <c r="L5" s="24"/>
      <c r="M5" s="24"/>
      <c r="N5" s="25"/>
      <c r="O5" s="26"/>
      <c r="P5" s="26"/>
      <c r="Q5" s="14"/>
      <c r="R5" s="5"/>
      <c r="S5" s="5"/>
      <c r="T5" s="5"/>
      <c r="U5" s="5"/>
      <c r="V5" s="5"/>
      <c r="W5" s="5"/>
      <c r="X5" s="14"/>
      <c r="Y5" s="14"/>
    </row>
    <row r="6" spans="1:25" ht="37.5" customHeight="1" thickBot="1" x14ac:dyDescent="0.65">
      <c r="A6" s="65" t="s">
        <v>54</v>
      </c>
      <c r="B6" s="27" t="s">
        <v>12</v>
      </c>
      <c r="C6" s="5"/>
      <c r="E6" s="72" t="s">
        <v>8</v>
      </c>
      <c r="F6" s="73"/>
      <c r="G6" s="74">
        <f>+ROUND(G2/$Y$1,2)</f>
        <v>0</v>
      </c>
      <c r="I6" s="16" t="s">
        <v>13</v>
      </c>
      <c r="J6" s="5"/>
      <c r="K6" s="82"/>
      <c r="L6" s="86"/>
      <c r="M6" s="86"/>
      <c r="N6" s="83"/>
      <c r="O6" s="26"/>
      <c r="P6" s="26"/>
      <c r="Q6" s="14"/>
      <c r="R6" s="5"/>
      <c r="S6" s="5"/>
      <c r="T6" s="5"/>
      <c r="U6" s="5"/>
      <c r="V6" s="5"/>
      <c r="W6" s="5"/>
      <c r="X6" s="14"/>
      <c r="Y6" s="14"/>
    </row>
    <row r="7" spans="1:25" ht="37.5" customHeight="1" thickBot="1" x14ac:dyDescent="0.65">
      <c r="A7" s="28"/>
      <c r="B7" s="5"/>
      <c r="C7" s="5"/>
      <c r="D7" s="5"/>
      <c r="I7" s="16" t="s">
        <v>14</v>
      </c>
      <c r="K7" s="82"/>
      <c r="L7" s="83"/>
      <c r="M7" s="19"/>
      <c r="N7" s="19"/>
      <c r="O7" s="5"/>
      <c r="P7" s="5"/>
      <c r="Q7" s="5"/>
      <c r="R7" s="5"/>
      <c r="S7" s="5"/>
      <c r="T7" s="5"/>
      <c r="U7" s="5"/>
      <c r="V7" s="5"/>
      <c r="W7" s="5"/>
      <c r="X7" s="14"/>
      <c r="Y7" s="14"/>
    </row>
    <row r="8" spans="1:25" ht="10.5" customHeight="1" x14ac:dyDescent="0.65">
      <c r="A8" s="28"/>
      <c r="B8" s="29"/>
      <c r="C8" s="30"/>
      <c r="D8" s="30"/>
      <c r="E8" s="30"/>
      <c r="F8" s="30"/>
      <c r="G8" s="30"/>
      <c r="H8" s="30"/>
      <c r="I8" s="30"/>
      <c r="J8" s="30"/>
      <c r="K8" s="30"/>
      <c r="L8" s="30"/>
      <c r="M8" s="30"/>
      <c r="N8" s="30"/>
      <c r="P8" s="5"/>
      <c r="Q8" s="5"/>
      <c r="R8" s="5"/>
      <c r="S8" s="5"/>
      <c r="T8" s="5"/>
      <c r="U8" s="5"/>
      <c r="V8" s="5"/>
      <c r="W8" s="5"/>
      <c r="X8" s="14"/>
      <c r="Y8" s="14"/>
    </row>
    <row r="9" spans="1:25" ht="31.5" customHeight="1" x14ac:dyDescent="0.6">
      <c r="A9" s="87" t="s">
        <v>55</v>
      </c>
      <c r="B9" s="87"/>
      <c r="C9" s="87"/>
      <c r="D9" s="87"/>
      <c r="E9" s="87"/>
      <c r="F9" s="87"/>
      <c r="G9" s="87"/>
      <c r="H9" s="87"/>
      <c r="I9" s="87"/>
      <c r="J9" s="87"/>
      <c r="K9" s="87"/>
      <c r="L9" s="87"/>
      <c r="M9" s="87"/>
      <c r="N9" s="87"/>
      <c r="O9" s="87"/>
      <c r="P9" s="87"/>
      <c r="Q9" s="5"/>
      <c r="R9" s="5"/>
      <c r="S9" s="5"/>
      <c r="T9" s="5"/>
      <c r="U9" s="5"/>
      <c r="V9" s="5"/>
      <c r="W9" s="5"/>
      <c r="X9" s="14"/>
      <c r="Y9" s="14"/>
    </row>
    <row r="10" spans="1:25" ht="15.75" customHeight="1" thickBot="1" x14ac:dyDescent="0.7">
      <c r="A10" s="28"/>
      <c r="B10" s="29"/>
      <c r="C10" s="30"/>
      <c r="D10" s="30"/>
      <c r="E10" s="30"/>
      <c r="F10" s="30"/>
      <c r="G10" s="30"/>
      <c r="H10" s="30"/>
      <c r="I10" s="30"/>
      <c r="J10" s="30"/>
      <c r="K10" s="30"/>
      <c r="L10" s="30"/>
      <c r="M10" s="30"/>
      <c r="N10" s="30"/>
      <c r="P10" s="5"/>
      <c r="Q10" s="5"/>
      <c r="R10" s="5"/>
      <c r="S10" s="5"/>
      <c r="T10" s="5"/>
      <c r="U10" s="5"/>
      <c r="V10" s="5"/>
      <c r="W10" s="5"/>
      <c r="X10" s="14"/>
      <c r="Y10" s="14"/>
    </row>
    <row r="11" spans="1:25" ht="24" customHeight="1" thickBot="1" x14ac:dyDescent="0.65">
      <c r="A11" s="90" t="s">
        <v>15</v>
      </c>
      <c r="B11" s="91"/>
      <c r="C11" s="91"/>
      <c r="D11" s="91"/>
      <c r="E11" s="91"/>
      <c r="F11" s="91"/>
      <c r="G11" s="91"/>
      <c r="H11" s="91"/>
      <c r="I11" s="91"/>
      <c r="J11" s="91"/>
      <c r="K11" s="91"/>
      <c r="L11" s="91"/>
      <c r="M11" s="91"/>
      <c r="N11" s="91"/>
      <c r="O11" s="91"/>
      <c r="P11" s="91"/>
      <c r="Q11" s="91"/>
      <c r="R11" s="92"/>
      <c r="S11" s="5"/>
      <c r="T11" s="5"/>
      <c r="U11" s="5"/>
      <c r="V11" s="5"/>
      <c r="W11" s="5"/>
      <c r="X11" s="14"/>
      <c r="Y11" s="14"/>
    </row>
    <row r="12" spans="1:25" ht="23.15" x14ac:dyDescent="0.6">
      <c r="A12" s="9"/>
      <c r="D12" s="31"/>
      <c r="F12" s="31"/>
      <c r="G12" s="5"/>
      <c r="H12" s="8"/>
      <c r="I12" s="5"/>
      <c r="J12" s="8"/>
      <c r="K12" s="5"/>
      <c r="L12" s="8"/>
      <c r="M12" s="5"/>
      <c r="N12" s="8"/>
      <c r="O12" s="5"/>
      <c r="P12" s="8"/>
      <c r="Q12" s="5"/>
      <c r="R12" s="8"/>
      <c r="S12" s="5"/>
      <c r="T12" s="5"/>
      <c r="U12" s="5"/>
      <c r="V12" s="5"/>
      <c r="W12" s="5"/>
      <c r="X12" s="14"/>
      <c r="Y12" s="14"/>
    </row>
    <row r="13" spans="1:25" ht="23.15" x14ac:dyDescent="0.6">
      <c r="A13" s="9" t="s">
        <v>16</v>
      </c>
      <c r="B13" s="32" t="s">
        <v>17</v>
      </c>
      <c r="C13" s="33"/>
      <c r="D13" s="8"/>
      <c r="E13" s="61">
        <v>46180</v>
      </c>
      <c r="F13" s="62"/>
      <c r="G13" s="61">
        <f>+E14+1</f>
        <v>46194</v>
      </c>
      <c r="H13" s="62"/>
      <c r="I13" s="61">
        <f>+G14+1</f>
        <v>46208</v>
      </c>
      <c r="J13" s="62"/>
      <c r="K13" s="61">
        <f>+I14+1</f>
        <v>46222</v>
      </c>
      <c r="L13" s="62"/>
      <c r="M13" s="61">
        <f>+K14+1</f>
        <v>46236</v>
      </c>
      <c r="N13" s="8"/>
      <c r="O13" s="33"/>
      <c r="P13" s="8"/>
      <c r="Q13" s="33"/>
      <c r="R13" s="8"/>
      <c r="S13" s="5"/>
      <c r="T13" s="5"/>
      <c r="U13" s="5"/>
      <c r="V13" s="5"/>
      <c r="W13" s="5"/>
      <c r="X13" s="14"/>
      <c r="Y13" s="14"/>
    </row>
    <row r="14" spans="1:25" ht="23.15" x14ac:dyDescent="0.6">
      <c r="A14" s="9" t="s">
        <v>18</v>
      </c>
      <c r="B14" s="32" t="s">
        <v>19</v>
      </c>
      <c r="C14" s="33"/>
      <c r="D14" s="8"/>
      <c r="E14" s="61">
        <f>+E13+13</f>
        <v>46193</v>
      </c>
      <c r="F14" s="62"/>
      <c r="G14" s="61">
        <f>+G13+13</f>
        <v>46207</v>
      </c>
      <c r="H14" s="62"/>
      <c r="I14" s="61">
        <f>+I13+13</f>
        <v>46221</v>
      </c>
      <c r="J14" s="62"/>
      <c r="K14" s="61">
        <f>+K13+13</f>
        <v>46235</v>
      </c>
      <c r="L14" s="62"/>
      <c r="M14" s="61">
        <f>+M13+13</f>
        <v>46249</v>
      </c>
      <c r="N14" s="8"/>
      <c r="O14" s="33"/>
      <c r="P14" s="8"/>
      <c r="Q14" s="33"/>
      <c r="R14" s="8"/>
      <c r="S14" s="5"/>
      <c r="T14" s="5"/>
      <c r="U14" s="5"/>
      <c r="V14" s="5"/>
      <c r="W14" s="5"/>
      <c r="X14" s="14"/>
      <c r="Y14" s="14"/>
    </row>
    <row r="15" spans="1:25" ht="23.6" thickBot="1" x14ac:dyDescent="0.65">
      <c r="A15" s="5"/>
      <c r="B15" s="16" t="s">
        <v>20</v>
      </c>
      <c r="C15" s="34"/>
      <c r="D15" s="35"/>
      <c r="E15" s="63" t="s">
        <v>48</v>
      </c>
      <c r="F15" s="64"/>
      <c r="G15" s="63" t="s">
        <v>49</v>
      </c>
      <c r="H15" s="64"/>
      <c r="I15" s="63" t="s">
        <v>50</v>
      </c>
      <c r="J15" s="64"/>
      <c r="K15" s="63" t="s">
        <v>51</v>
      </c>
      <c r="L15" s="64"/>
      <c r="M15" s="63" t="s">
        <v>52</v>
      </c>
      <c r="N15" s="35"/>
      <c r="O15" s="36"/>
      <c r="P15" s="35"/>
      <c r="Q15" s="36"/>
      <c r="R15" s="35"/>
      <c r="S15" s="5"/>
      <c r="T15" s="5"/>
      <c r="U15" s="5"/>
      <c r="V15" s="5"/>
      <c r="W15" s="5"/>
      <c r="X15" s="14"/>
      <c r="Y15" s="14"/>
    </row>
    <row r="16" spans="1:25" ht="23.15" x14ac:dyDescent="0.6">
      <c r="A16" s="37" t="s">
        <v>21</v>
      </c>
      <c r="B16" s="38" t="s">
        <v>4</v>
      </c>
      <c r="C16" s="79"/>
      <c r="D16" s="40"/>
      <c r="E16" s="39">
        <v>0</v>
      </c>
      <c r="F16" s="40"/>
      <c r="G16" s="39">
        <v>0</v>
      </c>
      <c r="H16" s="40"/>
      <c r="I16" s="39">
        <v>0</v>
      </c>
      <c r="J16" s="40"/>
      <c r="K16" s="39">
        <v>0</v>
      </c>
      <c r="L16" s="40"/>
      <c r="M16" s="39">
        <v>0</v>
      </c>
      <c r="N16" s="41"/>
      <c r="O16" s="39">
        <v>0</v>
      </c>
      <c r="P16" s="40"/>
      <c r="Q16" s="39">
        <v>0</v>
      </c>
      <c r="R16" s="42"/>
      <c r="S16" s="43"/>
      <c r="T16" s="5"/>
      <c r="U16" s="5"/>
      <c r="V16" s="5"/>
      <c r="W16" s="5"/>
      <c r="X16" s="14"/>
      <c r="Y16" s="14"/>
    </row>
    <row r="17" spans="1:25" ht="23.6" thickBot="1" x14ac:dyDescent="0.65">
      <c r="A17" s="44" t="s">
        <v>22</v>
      </c>
      <c r="B17" s="45" t="s">
        <v>23</v>
      </c>
      <c r="C17" s="80"/>
      <c r="D17" s="47"/>
      <c r="E17" s="46">
        <f>ROUND(+E16*$G$6,2)</f>
        <v>0</v>
      </c>
      <c r="F17" s="47">
        <f>+IFERROR(E17/$E$28,0)</f>
        <v>0</v>
      </c>
      <c r="G17" s="46">
        <f>ROUND(+G16*$G$6,2)</f>
        <v>0</v>
      </c>
      <c r="H17" s="47">
        <f>+IFERROR(G17/$G$28,0)</f>
        <v>0</v>
      </c>
      <c r="I17" s="46">
        <f>ROUND(+I16*$G$6,2)</f>
        <v>0</v>
      </c>
      <c r="J17" s="47">
        <f>+IFERROR(I17/$I$28,0)</f>
        <v>0</v>
      </c>
      <c r="K17" s="46">
        <f>ROUND(+K16*$G$6,2)</f>
        <v>0</v>
      </c>
      <c r="L17" s="47">
        <f>+IFERROR(K17/$K$28,0)</f>
        <v>0</v>
      </c>
      <c r="M17" s="46">
        <f>ROUND(+M16*$G$6,2)</f>
        <v>0</v>
      </c>
      <c r="N17" s="48">
        <f>+IFERROR(M17/$M$28,0)</f>
        <v>0</v>
      </c>
      <c r="O17" s="46">
        <f t="shared" ref="O17:O27" si="0">ROUND(+O16*$G$6*1,2)</f>
        <v>0</v>
      </c>
      <c r="P17" s="47" t="e">
        <f>+O17/$O$28</f>
        <v>#DIV/0!</v>
      </c>
      <c r="Q17" s="46">
        <f>ROUND(+Q16*$G$6*1,2)/2</f>
        <v>0</v>
      </c>
      <c r="R17" s="49" t="e">
        <f>+Q17/$O$28</f>
        <v>#DIV/0!</v>
      </c>
      <c r="S17" s="50">
        <f>+E17+G17+I17+K17+M17</f>
        <v>0</v>
      </c>
      <c r="T17" s="5"/>
      <c r="U17" s="5"/>
      <c r="V17" s="5"/>
      <c r="W17" s="5"/>
      <c r="X17" s="14"/>
      <c r="Y17" s="14"/>
    </row>
    <row r="18" spans="1:25" ht="23.15" x14ac:dyDescent="0.6">
      <c r="A18" s="37" t="s">
        <v>21</v>
      </c>
      <c r="B18" s="38"/>
      <c r="C18" s="79"/>
      <c r="D18" s="40"/>
      <c r="E18" s="39">
        <v>0</v>
      </c>
      <c r="F18" s="40"/>
      <c r="G18" s="39">
        <v>0</v>
      </c>
      <c r="H18" s="40"/>
      <c r="I18" s="39">
        <v>0</v>
      </c>
      <c r="J18" s="40"/>
      <c r="K18" s="39">
        <v>0</v>
      </c>
      <c r="L18" s="40"/>
      <c r="M18" s="39">
        <v>0</v>
      </c>
      <c r="N18" s="41"/>
      <c r="O18" s="39">
        <v>0</v>
      </c>
      <c r="P18" s="40"/>
      <c r="Q18" s="39">
        <v>0</v>
      </c>
      <c r="R18" s="42"/>
      <c r="S18" s="50"/>
      <c r="T18" s="5"/>
      <c r="U18" s="5"/>
      <c r="V18" s="5"/>
      <c r="W18" s="5"/>
      <c r="X18" s="14"/>
      <c r="Y18" s="14"/>
    </row>
    <row r="19" spans="1:25" ht="23.6" thickBot="1" x14ac:dyDescent="0.65">
      <c r="A19" s="44" t="s">
        <v>22</v>
      </c>
      <c r="B19" s="45" t="s">
        <v>23</v>
      </c>
      <c r="C19" s="80"/>
      <c r="D19" s="47"/>
      <c r="E19" s="46">
        <f>ROUND(+E18*$G$6,2)</f>
        <v>0</v>
      </c>
      <c r="F19" s="47">
        <f>+IFERROR(E19/$E$28,0)</f>
        <v>0</v>
      </c>
      <c r="G19" s="46">
        <f>ROUND(+G18*$G$6,2)</f>
        <v>0</v>
      </c>
      <c r="H19" s="47">
        <f>+IFERROR(G19/$G$28,0)</f>
        <v>0</v>
      </c>
      <c r="I19" s="46">
        <f>ROUND(+I18*$G$6,2)</f>
        <v>0</v>
      </c>
      <c r="J19" s="47">
        <f>+IFERROR(I19/$I$28,0)</f>
        <v>0</v>
      </c>
      <c r="K19" s="46">
        <f>ROUND(+K18*$G$6,2)</f>
        <v>0</v>
      </c>
      <c r="L19" s="47">
        <f>+IFERROR(K19/$K$28,0)</f>
        <v>0</v>
      </c>
      <c r="M19" s="46">
        <f>ROUND(+M18*$G$6,2)</f>
        <v>0</v>
      </c>
      <c r="N19" s="48">
        <f>+IFERROR(M19/$M$28,0)</f>
        <v>0</v>
      </c>
      <c r="O19" s="46">
        <f t="shared" si="0"/>
        <v>0</v>
      </c>
      <c r="P19" s="47" t="e">
        <f>+O19/$O$28</f>
        <v>#DIV/0!</v>
      </c>
      <c r="Q19" s="46">
        <f>ROUND(+Q18*$G$6*1,2)/2</f>
        <v>0</v>
      </c>
      <c r="R19" s="49" t="e">
        <f>+Q19/$O$28</f>
        <v>#DIV/0!</v>
      </c>
      <c r="S19" s="50">
        <f>+E19+G19+I19+K19+M19</f>
        <v>0</v>
      </c>
      <c r="T19" s="5"/>
      <c r="U19" s="5"/>
      <c r="V19" s="5"/>
      <c r="W19" s="5"/>
      <c r="X19" s="14"/>
      <c r="Y19" s="14"/>
    </row>
    <row r="20" spans="1:25" ht="23.15" x14ac:dyDescent="0.6">
      <c r="A20" s="37" t="s">
        <v>21</v>
      </c>
      <c r="B20" s="51"/>
      <c r="C20" s="79"/>
      <c r="D20" s="40"/>
      <c r="E20" s="39">
        <v>0</v>
      </c>
      <c r="F20" s="40"/>
      <c r="G20" s="39">
        <v>0</v>
      </c>
      <c r="H20" s="40"/>
      <c r="I20" s="39">
        <v>0</v>
      </c>
      <c r="J20" s="40"/>
      <c r="K20" s="39">
        <v>0</v>
      </c>
      <c r="L20" s="40"/>
      <c r="M20" s="39">
        <v>0</v>
      </c>
      <c r="N20" s="41"/>
      <c r="O20" s="39">
        <v>0</v>
      </c>
      <c r="P20" s="40"/>
      <c r="Q20" s="39">
        <v>0</v>
      </c>
      <c r="R20" s="42"/>
      <c r="S20" s="52"/>
      <c r="T20" s="5"/>
      <c r="U20" s="5"/>
      <c r="V20" s="5"/>
      <c r="W20" s="5"/>
      <c r="X20" s="14"/>
      <c r="Y20" s="14"/>
    </row>
    <row r="21" spans="1:25" ht="23.6" thickBot="1" x14ac:dyDescent="0.65">
      <c r="A21" s="44" t="s">
        <v>22</v>
      </c>
      <c r="B21" s="45" t="s">
        <v>23</v>
      </c>
      <c r="C21" s="80"/>
      <c r="D21" s="47"/>
      <c r="E21" s="46">
        <f>ROUND(+E20*$G$6,2)</f>
        <v>0</v>
      </c>
      <c r="F21" s="47">
        <f>+IFERROR(E21/$E$28,0)</f>
        <v>0</v>
      </c>
      <c r="G21" s="46">
        <f>ROUND(+G20*$G$6,2)</f>
        <v>0</v>
      </c>
      <c r="H21" s="47">
        <f>+IFERROR(G21/$G$28,0)</f>
        <v>0</v>
      </c>
      <c r="I21" s="46">
        <f>ROUND(+I20*$G$6,2)</f>
        <v>0</v>
      </c>
      <c r="J21" s="47">
        <f>+IFERROR(I21/$I$28,0)</f>
        <v>0</v>
      </c>
      <c r="K21" s="46">
        <f>ROUND(+K20*$G$6,2)</f>
        <v>0</v>
      </c>
      <c r="L21" s="47">
        <f>+IFERROR(K21/$K$28,0)</f>
        <v>0</v>
      </c>
      <c r="M21" s="46">
        <f>ROUND(+M20*$G$6,2)</f>
        <v>0</v>
      </c>
      <c r="N21" s="48">
        <f>+IFERROR(M21/$M$28,0)</f>
        <v>0</v>
      </c>
      <c r="O21" s="46">
        <f t="shared" si="0"/>
        <v>0</v>
      </c>
      <c r="P21" s="47" t="e">
        <f>+O21/$O$28</f>
        <v>#DIV/0!</v>
      </c>
      <c r="Q21" s="46">
        <f>ROUND(+Q20*$G$6*1,2)/2</f>
        <v>0</v>
      </c>
      <c r="R21" s="49" t="e">
        <f>+Q21/$O$28</f>
        <v>#DIV/0!</v>
      </c>
      <c r="S21" s="50">
        <f>+E21+G21+I21+K21+M21</f>
        <v>0</v>
      </c>
      <c r="T21" s="5"/>
      <c r="U21" s="5"/>
      <c r="V21" s="5"/>
      <c r="W21" s="5"/>
      <c r="X21" s="14"/>
      <c r="Y21" s="14"/>
    </row>
    <row r="22" spans="1:25" ht="23.15" x14ac:dyDescent="0.6">
      <c r="A22" s="37" t="s">
        <v>21</v>
      </c>
      <c r="B22" s="51"/>
      <c r="C22" s="79"/>
      <c r="D22" s="40"/>
      <c r="E22" s="39">
        <v>0</v>
      </c>
      <c r="F22" s="40"/>
      <c r="G22" s="39">
        <v>0</v>
      </c>
      <c r="H22" s="40"/>
      <c r="I22" s="39">
        <v>0</v>
      </c>
      <c r="J22" s="40"/>
      <c r="K22" s="39">
        <v>0</v>
      </c>
      <c r="L22" s="40"/>
      <c r="M22" s="39">
        <v>0</v>
      </c>
      <c r="N22" s="41"/>
      <c r="O22" s="39">
        <v>0</v>
      </c>
      <c r="P22" s="40"/>
      <c r="Q22" s="39">
        <v>0</v>
      </c>
      <c r="R22" s="42"/>
      <c r="S22" s="52"/>
      <c r="T22" s="5"/>
      <c r="U22" s="5"/>
      <c r="V22" s="5"/>
      <c r="W22" s="5"/>
      <c r="X22" s="14"/>
      <c r="Y22" s="14"/>
    </row>
    <row r="23" spans="1:25" ht="23.6" thickBot="1" x14ac:dyDescent="0.65">
      <c r="A23" s="44" t="s">
        <v>22</v>
      </c>
      <c r="B23" s="45" t="s">
        <v>23</v>
      </c>
      <c r="C23" s="80"/>
      <c r="D23" s="47"/>
      <c r="E23" s="46">
        <f>ROUND(+E22*$G$6,2)</f>
        <v>0</v>
      </c>
      <c r="F23" s="47">
        <f>+IFERROR(E23/$E$28,0)</f>
        <v>0</v>
      </c>
      <c r="G23" s="46">
        <f>ROUND(+G22*$G$6,2)</f>
        <v>0</v>
      </c>
      <c r="H23" s="47">
        <f>+IFERROR(G23/$G$28,0)</f>
        <v>0</v>
      </c>
      <c r="I23" s="46">
        <f>ROUND(+I22*$G$6,2)</f>
        <v>0</v>
      </c>
      <c r="J23" s="47">
        <f>+IFERROR(I23/$I$28,0)</f>
        <v>0</v>
      </c>
      <c r="K23" s="46">
        <f>ROUND(+K22*$G$6,2)</f>
        <v>0</v>
      </c>
      <c r="L23" s="47">
        <f>+IFERROR(K23/$K$28,0)</f>
        <v>0</v>
      </c>
      <c r="M23" s="46">
        <f>ROUND(+M22*$G$6,2)</f>
        <v>0</v>
      </c>
      <c r="N23" s="48">
        <f>+IFERROR(M23/$M$28,0)</f>
        <v>0</v>
      </c>
      <c r="O23" s="46">
        <f t="shared" si="0"/>
        <v>0</v>
      </c>
      <c r="P23" s="47" t="e">
        <f>+O23/$O$28</f>
        <v>#DIV/0!</v>
      </c>
      <c r="Q23" s="46">
        <f>ROUND(+Q22*$G$6*1,2)/2</f>
        <v>0</v>
      </c>
      <c r="R23" s="49" t="e">
        <f>+Q23/$O$28</f>
        <v>#DIV/0!</v>
      </c>
      <c r="S23" s="50">
        <f>+E23+G23+I23+K23+M23</f>
        <v>0</v>
      </c>
      <c r="T23" s="5"/>
      <c r="U23" s="5"/>
      <c r="V23" s="5"/>
      <c r="W23" s="5"/>
      <c r="X23" s="14"/>
      <c r="Y23" s="14"/>
    </row>
    <row r="24" spans="1:25" s="78" customFormat="1" ht="23.15" x14ac:dyDescent="0.6">
      <c r="A24" s="37" t="s">
        <v>21</v>
      </c>
      <c r="B24" s="51"/>
      <c r="C24" s="79"/>
      <c r="D24" s="40"/>
      <c r="E24" s="39">
        <v>0</v>
      </c>
      <c r="F24" s="40"/>
      <c r="G24" s="39">
        <v>0</v>
      </c>
      <c r="H24" s="40"/>
      <c r="I24" s="39">
        <v>0</v>
      </c>
      <c r="J24" s="40"/>
      <c r="K24" s="39">
        <v>0</v>
      </c>
      <c r="L24" s="40"/>
      <c r="M24" s="39">
        <v>0</v>
      </c>
      <c r="N24" s="41"/>
      <c r="O24" s="39">
        <v>0</v>
      </c>
      <c r="P24" s="40"/>
      <c r="Q24" s="39">
        <v>0</v>
      </c>
      <c r="R24" s="42"/>
      <c r="S24" s="52"/>
    </row>
    <row r="25" spans="1:25" s="78" customFormat="1" ht="23.6" thickBot="1" x14ac:dyDescent="0.65">
      <c r="A25" s="44" t="s">
        <v>22</v>
      </c>
      <c r="B25" s="45" t="s">
        <v>23</v>
      </c>
      <c r="C25" s="80"/>
      <c r="D25" s="47"/>
      <c r="E25" s="46">
        <f>ROUND(+E24*$G$6,2)</f>
        <v>0</v>
      </c>
      <c r="F25" s="47">
        <f>+IFERROR(E25/$E$28,0)</f>
        <v>0</v>
      </c>
      <c r="G25" s="46">
        <f>ROUND(+G24*$G$6,2)</f>
        <v>0</v>
      </c>
      <c r="H25" s="47">
        <f>+IFERROR(G25/$G$28,0)</f>
        <v>0</v>
      </c>
      <c r="I25" s="46">
        <f>ROUND(+I24*$G$6,2)</f>
        <v>0</v>
      </c>
      <c r="J25" s="47">
        <f>+IFERROR(I25/$I$28,0)</f>
        <v>0</v>
      </c>
      <c r="K25" s="46">
        <f>ROUND(+K24*$G$6,2)</f>
        <v>0</v>
      </c>
      <c r="L25" s="47">
        <f>+IFERROR(K25/$K$28,0)</f>
        <v>0</v>
      </c>
      <c r="M25" s="46">
        <f>ROUND(+M24*$G$6,2)</f>
        <v>0</v>
      </c>
      <c r="N25" s="48">
        <f>+IFERROR(M25/$M$28,0)</f>
        <v>0</v>
      </c>
      <c r="O25" s="46">
        <f t="shared" si="0"/>
        <v>0</v>
      </c>
      <c r="P25" s="47" t="e">
        <f>+O25/$O$28</f>
        <v>#DIV/0!</v>
      </c>
      <c r="Q25" s="46">
        <f>ROUND(+Q24*$G$6*1,2)/2</f>
        <v>0</v>
      </c>
      <c r="R25" s="49" t="e">
        <f>+Q25/$O$28</f>
        <v>#DIV/0!</v>
      </c>
      <c r="S25" s="50">
        <f>+E25+G25+I25+K25+M25</f>
        <v>0</v>
      </c>
    </row>
    <row r="26" spans="1:25" ht="23.15" x14ac:dyDescent="0.6">
      <c r="A26" s="37" t="s">
        <v>21</v>
      </c>
      <c r="B26" s="38"/>
      <c r="C26" s="79"/>
      <c r="D26" s="40"/>
      <c r="E26" s="39">
        <v>0</v>
      </c>
      <c r="F26" s="40"/>
      <c r="G26" s="39">
        <v>0</v>
      </c>
      <c r="H26" s="40"/>
      <c r="I26" s="39">
        <v>0</v>
      </c>
      <c r="J26" s="40"/>
      <c r="K26" s="39">
        <v>0</v>
      </c>
      <c r="L26" s="40"/>
      <c r="M26" s="39">
        <v>0</v>
      </c>
      <c r="N26" s="41"/>
      <c r="O26" s="39">
        <v>0</v>
      </c>
      <c r="P26" s="40"/>
      <c r="Q26" s="39">
        <v>0</v>
      </c>
      <c r="R26" s="42"/>
      <c r="S26" s="52"/>
      <c r="T26" s="5"/>
      <c r="U26" s="5"/>
      <c r="V26" s="5"/>
      <c r="W26" s="5"/>
      <c r="X26" s="14"/>
      <c r="Y26" s="14"/>
    </row>
    <row r="27" spans="1:25" ht="23.6" thickBot="1" x14ac:dyDescent="0.65">
      <c r="A27" s="44" t="s">
        <v>22</v>
      </c>
      <c r="B27" s="45" t="s">
        <v>23</v>
      </c>
      <c r="C27" s="80"/>
      <c r="D27" s="47"/>
      <c r="E27" s="46">
        <f>ROUND(+E26*$G$6,2)</f>
        <v>0</v>
      </c>
      <c r="F27" s="47">
        <f>+IFERROR(E27/$E$28,0)</f>
        <v>0</v>
      </c>
      <c r="G27" s="46">
        <f>ROUND(+G26*$G$6,2)</f>
        <v>0</v>
      </c>
      <c r="H27" s="47">
        <f>+IFERROR(G27/$G$28,0)</f>
        <v>0</v>
      </c>
      <c r="I27" s="46">
        <f>ROUND(+I26*$G$6,2)</f>
        <v>0</v>
      </c>
      <c r="J27" s="47">
        <f>+IFERROR(I27/$I$28,0)</f>
        <v>0</v>
      </c>
      <c r="K27" s="46">
        <f>ROUND(+K26*$G$6,2)</f>
        <v>0</v>
      </c>
      <c r="L27" s="47">
        <f>+IFERROR(K27/$K$28,0)</f>
        <v>0</v>
      </c>
      <c r="M27" s="46">
        <f>ROUND(+M26*$G$6,2)</f>
        <v>0</v>
      </c>
      <c r="N27" s="48">
        <f>+IFERROR(M27/$M$28,0)</f>
        <v>0</v>
      </c>
      <c r="O27" s="46">
        <f t="shared" si="0"/>
        <v>0</v>
      </c>
      <c r="P27" s="47" t="e">
        <f>+O27/$O$28</f>
        <v>#DIV/0!</v>
      </c>
      <c r="Q27" s="46">
        <f>ROUND(+Q26*$G$6*1,2)/2</f>
        <v>0</v>
      </c>
      <c r="R27" s="49" t="e">
        <f>+Q27/$O$28</f>
        <v>#DIV/0!</v>
      </c>
      <c r="S27" s="50">
        <f>+E27+G27+I27+K27+M27</f>
        <v>0</v>
      </c>
      <c r="T27" s="5"/>
      <c r="U27" s="5"/>
      <c r="V27" s="5"/>
      <c r="W27" s="5"/>
      <c r="X27" s="14"/>
      <c r="Y27" s="14"/>
    </row>
    <row r="28" spans="1:25" ht="23.15" x14ac:dyDescent="0.6">
      <c r="A28" s="5"/>
      <c r="B28" s="5" t="s">
        <v>24</v>
      </c>
      <c r="C28" s="52"/>
      <c r="D28" s="8"/>
      <c r="E28" s="78">
        <f>+E17+E19+E21+E27+E23+E25</f>
        <v>0</v>
      </c>
      <c r="F28" s="8"/>
      <c r="G28" s="78">
        <f>+G17+G19+G21+G27+G23+G25</f>
        <v>0</v>
      </c>
      <c r="H28" s="8"/>
      <c r="I28" s="78">
        <f>+I17+I19+I21+I27+I23+I25</f>
        <v>0</v>
      </c>
      <c r="J28" s="8"/>
      <c r="K28" s="78">
        <f>+K17+K19+K21+K27+K23+K25</f>
        <v>0</v>
      </c>
      <c r="L28" s="8"/>
      <c r="M28" s="78">
        <f>+M17+M19+M21+M27+M23+M25</f>
        <v>0</v>
      </c>
      <c r="N28" s="8"/>
      <c r="O28" s="52">
        <f>+O17+O19+O21+O27</f>
        <v>0</v>
      </c>
      <c r="P28" s="8"/>
      <c r="Q28" s="52">
        <f>+Q17+Q19+Q21+Q27</f>
        <v>0</v>
      </c>
      <c r="R28" s="78"/>
      <c r="S28" s="43">
        <f>+S25+S27+S23+S21+S19+S17</f>
        <v>0</v>
      </c>
      <c r="T28" s="5"/>
      <c r="U28" s="5"/>
      <c r="V28" s="5"/>
      <c r="W28" s="5"/>
      <c r="X28" s="14"/>
      <c r="Y28" s="14"/>
    </row>
    <row r="29" spans="1:25" ht="31.5" customHeight="1" thickBot="1" x14ac:dyDescent="0.65">
      <c r="A29" s="5"/>
      <c r="B29" s="53"/>
      <c r="C29" s="5"/>
      <c r="D29" s="8"/>
      <c r="E29" s="5"/>
      <c r="F29" s="8"/>
      <c r="G29" s="5"/>
      <c r="H29" s="8"/>
      <c r="I29" s="5"/>
      <c r="J29" s="8"/>
      <c r="K29" s="5"/>
      <c r="L29" s="8"/>
      <c r="M29" s="5"/>
      <c r="N29" s="8"/>
      <c r="O29" s="5"/>
      <c r="P29" s="8"/>
      <c r="Q29" s="5"/>
      <c r="R29" s="8"/>
      <c r="S29" s="43"/>
      <c r="T29" s="5"/>
      <c r="U29" s="5"/>
      <c r="V29" s="5"/>
      <c r="W29" s="5"/>
      <c r="X29" s="14"/>
      <c r="Y29" s="14"/>
    </row>
    <row r="30" spans="1:25" ht="45" customHeight="1" thickBot="1" x14ac:dyDescent="0.65">
      <c r="A30" s="93"/>
      <c r="B30" s="54" t="s">
        <v>25</v>
      </c>
      <c r="C30" s="5"/>
      <c r="D30" s="8"/>
      <c r="E30" s="43"/>
      <c r="F30" s="8"/>
      <c r="H30" s="94" t="s">
        <v>26</v>
      </c>
      <c r="I30" s="94"/>
      <c r="J30" s="94"/>
      <c r="K30" s="94"/>
      <c r="L30" s="94"/>
      <c r="M30" s="94"/>
      <c r="N30" s="94"/>
      <c r="O30" s="28"/>
      <c r="P30" s="28"/>
      <c r="Q30" s="28"/>
      <c r="R30" s="55"/>
      <c r="S30" s="56">
        <v>0</v>
      </c>
      <c r="T30" s="5"/>
      <c r="U30" s="5"/>
      <c r="V30" s="5"/>
      <c r="W30" s="5"/>
      <c r="X30" s="14"/>
      <c r="Y30" s="14"/>
    </row>
    <row r="31" spans="1:25" ht="23.15" x14ac:dyDescent="0.6">
      <c r="A31" s="93"/>
      <c r="B31" s="57"/>
      <c r="C31" s="5"/>
      <c r="D31" s="8"/>
      <c r="E31" s="5"/>
      <c r="F31" s="8"/>
      <c r="G31" s="5"/>
      <c r="H31" s="8"/>
      <c r="I31" s="5"/>
      <c r="J31" s="8"/>
      <c r="K31" s="5"/>
      <c r="L31" s="8"/>
      <c r="M31" s="5"/>
      <c r="N31" s="8"/>
      <c r="O31" s="5"/>
      <c r="P31" s="8"/>
      <c r="Q31" s="5"/>
      <c r="R31" s="8"/>
      <c r="S31" s="43"/>
      <c r="T31" s="5"/>
      <c r="U31" s="5"/>
      <c r="V31" s="5"/>
      <c r="W31" s="5"/>
      <c r="X31" s="14"/>
      <c r="Y31" s="14"/>
    </row>
    <row r="32" spans="1:25" ht="23.15" x14ac:dyDescent="0.6">
      <c r="A32" s="93"/>
      <c r="B32" s="57"/>
      <c r="C32" s="5"/>
      <c r="D32" s="8"/>
      <c r="E32" s="5"/>
      <c r="F32" s="8"/>
      <c r="G32" s="5"/>
      <c r="H32" s="8"/>
      <c r="I32" s="5"/>
      <c r="J32" s="8"/>
      <c r="K32" s="5"/>
      <c r="L32" s="8"/>
      <c r="M32" s="95" t="s">
        <v>27</v>
      </c>
      <c r="N32" s="95"/>
      <c r="O32" s="95"/>
      <c r="P32" s="95"/>
      <c r="Q32" s="95"/>
      <c r="R32" s="95"/>
      <c r="S32" s="43">
        <f>+S28+S30</f>
        <v>0</v>
      </c>
      <c r="T32" s="5"/>
      <c r="U32" s="5"/>
      <c r="V32" s="5"/>
      <c r="W32" s="5"/>
      <c r="X32" s="14"/>
      <c r="Y32" s="14"/>
    </row>
    <row r="34" spans="1:10" ht="26.25" customHeight="1" x14ac:dyDescent="0.7">
      <c r="A34" s="58" t="s">
        <v>28</v>
      </c>
    </row>
    <row r="35" spans="1:10" ht="15" customHeight="1" x14ac:dyDescent="0.7">
      <c r="A35" s="58"/>
    </row>
    <row r="36" spans="1:10" ht="49.5" customHeight="1" x14ac:dyDescent="0.75">
      <c r="A36" s="96" t="s">
        <v>29</v>
      </c>
      <c r="B36" s="96"/>
      <c r="C36" s="96"/>
      <c r="D36" s="96"/>
      <c r="F36" s="81" t="s">
        <v>30</v>
      </c>
      <c r="G36" s="81"/>
      <c r="H36" s="81"/>
      <c r="I36" s="81"/>
      <c r="J36" s="81"/>
    </row>
    <row r="37" spans="1:10" ht="15" customHeight="1" x14ac:dyDescent="0.7">
      <c r="A37" s="58"/>
    </row>
    <row r="38" spans="1:10" ht="23.15" x14ac:dyDescent="0.6">
      <c r="A38" s="9" t="s">
        <v>58</v>
      </c>
    </row>
    <row r="39" spans="1:10" ht="23.15" x14ac:dyDescent="0.4">
      <c r="A39" s="97"/>
      <c r="B39" s="97"/>
      <c r="C39" s="97"/>
    </row>
    <row r="40" spans="1:10" ht="23.15" x14ac:dyDescent="0.6">
      <c r="A40" s="9" t="s">
        <v>31</v>
      </c>
    </row>
    <row r="41" spans="1:10" ht="23.15" x14ac:dyDescent="0.6">
      <c r="A41" s="59" t="s">
        <v>32</v>
      </c>
    </row>
    <row r="42" spans="1:10" ht="23.15" x14ac:dyDescent="0.6">
      <c r="A42" s="59" t="s">
        <v>33</v>
      </c>
    </row>
    <row r="43" spans="1:10" ht="23.15" x14ac:dyDescent="0.6">
      <c r="A43" s="59" t="s">
        <v>34</v>
      </c>
    </row>
    <row r="44" spans="1:10" ht="35.25" customHeight="1" x14ac:dyDescent="0.6">
      <c r="A44" s="60" t="s">
        <v>35</v>
      </c>
    </row>
    <row r="45" spans="1:10" ht="81.75" customHeight="1" x14ac:dyDescent="0.4">
      <c r="A45" s="97" t="s">
        <v>36</v>
      </c>
      <c r="B45" s="97"/>
      <c r="C45" s="97"/>
    </row>
    <row r="46" spans="1:10" ht="23.15" x14ac:dyDescent="0.6">
      <c r="A46" s="9" t="s">
        <v>37</v>
      </c>
    </row>
    <row r="47" spans="1:10" ht="81.75" customHeight="1" x14ac:dyDescent="0.4">
      <c r="A47" s="97" t="s">
        <v>38</v>
      </c>
      <c r="B47" s="97"/>
      <c r="C47" s="97"/>
    </row>
    <row r="48" spans="1:10" ht="23.25" customHeight="1" x14ac:dyDescent="0.6">
      <c r="A48" s="98" t="s">
        <v>39</v>
      </c>
      <c r="B48" s="98"/>
      <c r="C48" s="98"/>
    </row>
    <row r="49" spans="1:3" ht="32.25" customHeight="1" x14ac:dyDescent="0.6">
      <c r="A49" s="9" t="s">
        <v>40</v>
      </c>
    </row>
    <row r="50" spans="1:3" ht="84.75" customHeight="1" x14ac:dyDescent="0.4">
      <c r="A50" s="99" t="s">
        <v>41</v>
      </c>
      <c r="B50" s="99"/>
      <c r="C50" s="99"/>
    </row>
    <row r="51" spans="1:3" ht="23.15" x14ac:dyDescent="0.6">
      <c r="A51" s="9" t="s">
        <v>42</v>
      </c>
    </row>
    <row r="52" spans="1:3" ht="56.25" customHeight="1" x14ac:dyDescent="0.4">
      <c r="A52" s="97" t="s">
        <v>43</v>
      </c>
      <c r="B52" s="97"/>
      <c r="C52" s="97"/>
    </row>
    <row r="53" spans="1:3" ht="23.15" x14ac:dyDescent="0.6">
      <c r="A53" s="60" t="s">
        <v>44</v>
      </c>
    </row>
    <row r="54" spans="1:3" ht="65.25" customHeight="1" x14ac:dyDescent="0.4">
      <c r="A54" s="97" t="s">
        <v>45</v>
      </c>
      <c r="B54" s="97"/>
      <c r="C54" s="97"/>
    </row>
    <row r="55" spans="1:3" ht="2.25" customHeight="1" x14ac:dyDescent="0.6">
      <c r="A55" s="19"/>
    </row>
    <row r="56" spans="1:3" ht="56.25" customHeight="1" x14ac:dyDescent="0.6">
      <c r="A56" s="96" t="s">
        <v>46</v>
      </c>
      <c r="B56" s="96"/>
      <c r="C56" s="96"/>
    </row>
    <row r="57" spans="1:3" ht="23.25" customHeight="1" x14ac:dyDescent="0.6">
      <c r="A57" s="98" t="s">
        <v>39</v>
      </c>
      <c r="B57" s="98"/>
      <c r="C57" s="98"/>
    </row>
    <row r="71" spans="1:1" x14ac:dyDescent="0.4">
      <c r="A71" s="77" t="s">
        <v>59</v>
      </c>
    </row>
    <row r="72" spans="1:1" x14ac:dyDescent="0.4">
      <c r="A72" s="77" t="s">
        <v>12</v>
      </c>
    </row>
  </sheetData>
  <sheetProtection algorithmName="SHA-512" hashValue="Nt19Yvh/x0tSsD+k4AGQmflh7ljaWt28q8LDzRH2m8hYrpQy0AlY79jj8+B+Ov9AFiSNMKHkeBYiKJ6bWdiJtw==" saltValue="jgoVX30CXjimSIt26kalZQ==" spinCount="100000" sheet="1" objects="1" scenarios="1"/>
  <protectedRanges>
    <protectedRange algorithmName="SHA-512" hashValue="unRTF/Ts7t8XSgPJs70yGH03V4Y2WK04k/H4z7vk/Dkp8LzkWQDgmzP18K30CJ6cRuqSpKOwaRYEAXzPEF5a4Q==" saltValue="mRJY79tgBItcxqdlKfrINw==" spinCount="100000" sqref="D17 P17 P19 P21 P27 R27 R21 R19 R17 D19 D21 D27 F17 F19 F21 F27 H17 H19 H21 H27 J17 J19 J21 J27 L17 L19 L21 L27 N17 N19 N21 N27 P23 R23 D23 F23 H23 J23 L23 N23 P25 R25 D25 F25 H25 J25 L25 N25" name="Range1_2_5"/>
  </protectedRanges>
  <mergeCells count="21">
    <mergeCell ref="A54:C54"/>
    <mergeCell ref="A56:C56"/>
    <mergeCell ref="A57:C57"/>
    <mergeCell ref="A39:C39"/>
    <mergeCell ref="A45:C45"/>
    <mergeCell ref="A47:C47"/>
    <mergeCell ref="A48:C48"/>
    <mergeCell ref="A50:C50"/>
    <mergeCell ref="A52:C52"/>
    <mergeCell ref="F36:J36"/>
    <mergeCell ref="K7:L7"/>
    <mergeCell ref="I1:M1"/>
    <mergeCell ref="I2:K2"/>
    <mergeCell ref="K6:N6"/>
    <mergeCell ref="A9:P9"/>
    <mergeCell ref="E5:F5"/>
    <mergeCell ref="A11:R11"/>
    <mergeCell ref="A30:A32"/>
    <mergeCell ref="H30:N30"/>
    <mergeCell ref="M32:R32"/>
    <mergeCell ref="A36:D36"/>
  </mergeCells>
  <conditionalFormatting sqref="C28">
    <cfRule type="expression" dxfId="18" priority="39">
      <formula>($C$17+$C$19+$C$21+$C$27)&gt;$G$4/2</formula>
    </cfRule>
  </conditionalFormatting>
  <conditionalFormatting sqref="C28:D28 F28 H28 J28 L28">
    <cfRule type="expression" dxfId="17" priority="41">
      <formula>C$28-$G$2&gt;1</formula>
    </cfRule>
  </conditionalFormatting>
  <conditionalFormatting sqref="M28">
    <cfRule type="expression" dxfId="12" priority="10">
      <formula>M$28-$G$6&gt;1</formula>
    </cfRule>
  </conditionalFormatting>
  <conditionalFormatting sqref="N28:Q28">
    <cfRule type="expression" dxfId="11" priority="27">
      <formula>N$28-$G$2&gt;1</formula>
    </cfRule>
  </conditionalFormatting>
  <conditionalFormatting sqref="Q28">
    <cfRule type="expression" dxfId="10" priority="38">
      <formula>($Q$17+$Q$19+$Q$21+$Q$27)&gt;$G$6/2</formula>
    </cfRule>
  </conditionalFormatting>
  <conditionalFormatting sqref="R28">
    <cfRule type="expression" dxfId="9" priority="8">
      <formula>R$28-$G$6&gt;1</formula>
    </cfRule>
  </conditionalFormatting>
  <conditionalFormatting sqref="S28">
    <cfRule type="expression" dxfId="8" priority="5">
      <formula>$S$32-$G$2&gt;1</formula>
    </cfRule>
  </conditionalFormatting>
  <conditionalFormatting sqref="S29">
    <cfRule type="expression" dxfId="7" priority="40">
      <formula>AND(S29&lt;&gt;#REF!,#REF!="YES")</formula>
    </cfRule>
  </conditionalFormatting>
  <conditionalFormatting sqref="S32">
    <cfRule type="expression" dxfId="6" priority="25">
      <formula>$S$32-$G$2&gt;1</formula>
    </cfRule>
    <cfRule type="expression" dxfId="5" priority="26">
      <formula>AND(S32&lt;&gt;$G$2="YES")</formula>
    </cfRule>
  </conditionalFormatting>
  <conditionalFormatting sqref="T24:XFD25">
    <cfRule type="expression" dxfId="4" priority="19">
      <formula>T$30-$G$6&gt;1</formula>
    </cfRule>
  </conditionalFormatting>
  <conditionalFormatting sqref="K28">
    <cfRule type="expression" dxfId="3" priority="4">
      <formula>K$28-$G$6&gt;1</formula>
    </cfRule>
  </conditionalFormatting>
  <conditionalFormatting sqref="I28">
    <cfRule type="expression" dxfId="2" priority="3">
      <formula>I$28-$G$6&gt;1</formula>
    </cfRule>
  </conditionalFormatting>
  <conditionalFormatting sqref="G28">
    <cfRule type="expression" dxfId="1" priority="2">
      <formula>G$28-$G$6&gt;1</formula>
    </cfRule>
  </conditionalFormatting>
  <conditionalFormatting sqref="E28">
    <cfRule type="expression" dxfId="0" priority="1">
      <formula>E$28-$G$6&gt;1</formula>
    </cfRule>
  </conditionalFormatting>
  <dataValidations count="1">
    <dataValidation type="list" allowBlank="1" showInputMessage="1" showErrorMessage="1" sqref="B6 G5" xr:uid="{AD500E41-A3C0-4FF6-AD9C-51463C79EFDA}">
      <formula1>$A$71:$A$72</formula1>
    </dataValidation>
  </dataValidations>
  <hyperlinks>
    <hyperlink ref="F36" r:id="rId1" xr:uid="{9CC20FBF-911F-42F3-9EB8-69B61AB04625}"/>
    <hyperlink ref="F36:J36" r:id="rId2" display="Click here for DocuSign Power Form" xr:uid="{2E41C42F-2CAB-434F-AA09-25EE6392ED2A}"/>
  </hyperlinks>
  <pageMargins left="0.25" right="0.25" top="0.75" bottom="0.75" header="0.3" footer="0.3"/>
  <pageSetup scale="3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10 Month Contract</vt:lpstr>
      <vt:lpstr>'10 Month Contract'!Print_Area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Kirsten</cp:lastModifiedBy>
  <dcterms:created xsi:type="dcterms:W3CDTF">2025-04-24T21:28:16Z</dcterms:created>
  <dcterms:modified xsi:type="dcterms:W3CDTF">2026-04-10T18:46:29Z</dcterms:modified>
</cp:coreProperties>
</file>